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AS_Master\Public\Starosta\AKCE\ZŠkotle\"/>
    </mc:Choice>
  </mc:AlternateContent>
  <xr:revisionPtr revIDLastSave="0" documentId="13_ncr:1_{257E9AD8-F679-403A-AF51-B297DF8AC7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kaz výměr" sheetId="2" r:id="rId1"/>
    <sheet name="MaR" sheetId="1" r:id="rId2"/>
  </sheets>
  <definedNames>
    <definedName name="Rozpočet1_35" localSheetId="1">MaR!$A$47:$E$47</definedName>
    <definedName name="Rozpočet1_43" localSheetId="1">MaR!$A$79:$E$79</definedName>
    <definedName name="Rozpočet1_60" localSheetId="1">MaR!$A$100:$E$100</definedName>
    <definedName name="Rozpočet1_94" localSheetId="1">MaR!$A$3:$E$3</definedName>
    <definedName name="Rozpočet1_96" localSheetId="1">MaR!$A$27:$E$27</definedName>
    <definedName name="Rozpočet1_97" localSheetId="1">MaR!#REF!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F53" i="2"/>
  <c r="F49" i="2"/>
  <c r="G67" i="1"/>
  <c r="E67" i="1"/>
  <c r="G59" i="1"/>
  <c r="E59" i="1"/>
  <c r="G58" i="1"/>
  <c r="E58" i="1"/>
  <c r="E10" i="1"/>
  <c r="G10" i="1"/>
  <c r="E12" i="1"/>
  <c r="G12" i="1"/>
  <c r="G29" i="1"/>
  <c r="E28" i="1"/>
  <c r="E18" i="1"/>
  <c r="G70" i="1" l="1"/>
  <c r="E70" i="1"/>
  <c r="G62" i="1"/>
  <c r="E62" i="1"/>
  <c r="G31" i="1"/>
  <c r="E31" i="1"/>
  <c r="G56" i="1" l="1"/>
  <c r="E56" i="1"/>
  <c r="G30" i="1" l="1"/>
  <c r="E30" i="1"/>
  <c r="G54" i="1" l="1"/>
  <c r="E54" i="1"/>
  <c r="G52" i="1"/>
  <c r="E52" i="1"/>
  <c r="G49" i="1"/>
  <c r="G37" i="1"/>
  <c r="G50" i="1" l="1"/>
  <c r="G51" i="1"/>
  <c r="G53" i="1"/>
  <c r="G55" i="1"/>
  <c r="G57" i="1"/>
  <c r="G60" i="1"/>
  <c r="G61" i="1"/>
  <c r="G63" i="1"/>
  <c r="G64" i="1"/>
  <c r="G65" i="1"/>
  <c r="G66" i="1"/>
  <c r="G68" i="1"/>
  <c r="G69" i="1"/>
  <c r="E49" i="1"/>
  <c r="E50" i="1"/>
  <c r="E51" i="1"/>
  <c r="E53" i="1"/>
  <c r="E55" i="1"/>
  <c r="E57" i="1"/>
  <c r="E60" i="1"/>
  <c r="E61" i="1"/>
  <c r="E63" i="1"/>
  <c r="E64" i="1"/>
  <c r="E65" i="1"/>
  <c r="E66" i="1"/>
  <c r="E68" i="1"/>
  <c r="E69" i="1"/>
  <c r="G48" i="1"/>
  <c r="E48" i="1"/>
  <c r="E32" i="1"/>
  <c r="E33" i="1"/>
  <c r="E34" i="1"/>
  <c r="E35" i="1"/>
  <c r="E38" i="1"/>
  <c r="E39" i="1"/>
  <c r="G32" i="1"/>
  <c r="G33" i="1"/>
  <c r="G34" i="1"/>
  <c r="G35" i="1"/>
  <c r="G36" i="1"/>
  <c r="G38" i="1"/>
  <c r="G39" i="1"/>
  <c r="G28" i="1"/>
  <c r="G5" i="1"/>
  <c r="G6" i="1"/>
  <c r="G7" i="1"/>
  <c r="G8" i="1"/>
  <c r="G9" i="1"/>
  <c r="G11" i="1"/>
  <c r="G13" i="1"/>
  <c r="G14" i="1"/>
  <c r="G15" i="1"/>
  <c r="G16" i="1"/>
  <c r="G17" i="1"/>
  <c r="G18" i="1"/>
  <c r="G19" i="1"/>
  <c r="G20" i="1"/>
  <c r="G4" i="1"/>
  <c r="E5" i="1"/>
  <c r="E6" i="1"/>
  <c r="E7" i="1"/>
  <c r="E8" i="1"/>
  <c r="E9" i="1"/>
  <c r="E11" i="1"/>
  <c r="E13" i="1"/>
  <c r="E14" i="1"/>
  <c r="E15" i="1"/>
  <c r="E16" i="1"/>
  <c r="E17" i="1"/>
  <c r="E19" i="1"/>
  <c r="E20" i="1"/>
  <c r="E4" i="1"/>
  <c r="G71" i="1" l="1"/>
  <c r="E71" i="1"/>
  <c r="G40" i="1"/>
  <c r="A101" i="1"/>
  <c r="D113" i="1"/>
  <c r="A104" i="1"/>
  <c r="A103" i="1"/>
  <c r="A102" i="1"/>
  <c r="G84" i="1"/>
  <c r="G83" i="1"/>
  <c r="G82" i="1"/>
  <c r="G81" i="1"/>
  <c r="E85" i="1"/>
  <c r="G80" i="1"/>
  <c r="E40" i="1"/>
  <c r="G21" i="1"/>
  <c r="E21" i="1"/>
  <c r="F113" i="1" l="1"/>
  <c r="A113" i="1" s="1"/>
  <c r="G85" i="1"/>
  <c r="G42" i="1"/>
  <c r="G43" i="1" s="1"/>
  <c r="F102" i="1" s="1"/>
  <c r="E72" i="1"/>
  <c r="E74" i="1" s="1"/>
  <c r="D103" i="1" s="1"/>
  <c r="E86" i="1"/>
  <c r="E88" i="1" s="1"/>
  <c r="D104" i="1" s="1"/>
  <c r="E41" i="1"/>
  <c r="E43" i="1" s="1"/>
  <c r="D102" i="1" s="1"/>
  <c r="G73" i="1"/>
  <c r="G74" i="1" s="1"/>
  <c r="F103" i="1" s="1"/>
  <c r="E22" i="1"/>
  <c r="E24" i="1" s="1"/>
  <c r="D101" i="1" s="1"/>
  <c r="G23" i="1"/>
  <c r="G24" i="1" l="1"/>
  <c r="F101" i="1" s="1"/>
  <c r="G87" i="1"/>
  <c r="G88" i="1" s="1"/>
  <c r="F104" i="1" s="1"/>
  <c r="D107" i="1"/>
  <c r="D114" i="1" l="1"/>
  <c r="F107" i="1"/>
  <c r="D110" i="1" s="1"/>
  <c r="F114" i="1" l="1"/>
  <c r="A114" i="1" s="1"/>
  <c r="D11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ozpočet11" type="6" refreshedVersion="0" background="1" saveData="1">
    <textPr fileType="dos" firstRow="14" sourceFile="D:\Rozpočty\Rozpočet1.txt" delimited="0" thousands=" ">
      <textFields count="7">
        <textField type="skip"/>
        <textField type="skip" position="1"/>
        <textField position="25"/>
        <textField position="70"/>
        <textField position="75"/>
        <textField position="87"/>
        <textField position="99"/>
      </textFields>
    </textPr>
  </connection>
  <connection id="2" xr16:uid="{00000000-0015-0000-FFFF-FFFF01000000}" name="Rozpočet121" type="6" refreshedVersion="0" background="1" saveData="1">
    <textPr fileType="dos" firstRow="14" sourceFile="D:\Rozpočty\Rozpočet1.txt" delimited="0" thousands=" ">
      <textFields count="7">
        <textField type="skip"/>
        <textField type="skip" position="1"/>
        <textField position="25"/>
        <textField position="70"/>
        <textField position="75"/>
        <textField position="87"/>
        <textField position="99"/>
      </textFields>
    </textPr>
  </connection>
  <connection id="3" xr16:uid="{00000000-0015-0000-FFFF-FFFF02000000}" name="Rozpočet1211" type="6" refreshedVersion="0" background="1" saveData="1">
    <textPr fileType="dos" firstRow="14" sourceFile="D:\Rozpočty\Rozpočet1.txt" delimited="0" thousands=" ">
      <textFields count="7">
        <textField type="skip"/>
        <textField type="skip" position="1"/>
        <textField position="25"/>
        <textField position="70"/>
        <textField position="75"/>
        <textField position="87"/>
        <textField position="99"/>
      </textFields>
    </textPr>
  </connection>
  <connection id="4" xr16:uid="{00000000-0015-0000-FFFF-FFFF03000000}" name="Rozpočet1212" type="6" refreshedVersion="0" background="1" saveData="1">
    <textPr fileType="dos" firstRow="14" sourceFile="D:\Rozpočty\Rozpočet1.txt" delimited="0" thousands=" ">
      <textFields count="7">
        <textField type="skip"/>
        <textField type="skip" position="1"/>
        <textField position="25"/>
        <textField position="70"/>
        <textField position="75"/>
        <textField position="87"/>
        <textField position="99"/>
      </textFields>
    </textPr>
  </connection>
  <connection id="5" xr16:uid="{00000000-0015-0000-FFFF-FFFF04000000}" name="Rozpočet13121" type="6" refreshedVersion="0" background="1" saveData="1">
    <textPr fileType="dos" firstRow="14" sourceFile="D:\Rozpočty\Rozpočet1.txt" delimited="0" thousands=" ">
      <textFields count="7">
        <textField type="skip"/>
        <textField type="skip" position="1"/>
        <textField position="25"/>
        <textField position="70"/>
        <textField position="75"/>
        <textField position="87"/>
        <textField position="99"/>
      </textFields>
    </textPr>
  </connection>
</connections>
</file>

<file path=xl/sharedStrings.xml><?xml version="1.0" encoding="utf-8"?>
<sst xmlns="http://schemas.openxmlformats.org/spreadsheetml/2006/main" count="262" uniqueCount="136">
  <si>
    <t>M+R - Instalace</t>
  </si>
  <si>
    <t>materiál</t>
  </si>
  <si>
    <t>montáž</t>
  </si>
  <si>
    <t>Název položky</t>
  </si>
  <si>
    <t>jm</t>
  </si>
  <si>
    <t>množství</t>
  </si>
  <si>
    <t>kč/jm</t>
  </si>
  <si>
    <t>celkem</t>
  </si>
  <si>
    <t>ks</t>
  </si>
  <si>
    <t>Trubka ohebná PVC, 320N, FX16 samozhášivá vč. kolen, spojek a příchytek</t>
  </si>
  <si>
    <t>m</t>
  </si>
  <si>
    <t>Lišta PVC 40x40 vč. kolen, spojek a koncovek</t>
  </si>
  <si>
    <t>Lišta PVC 60x40 vč. kolen, spojek a koncovek</t>
  </si>
  <si>
    <t>Kabel CYKY-J 3x1,5</t>
  </si>
  <si>
    <t>Kabel CYKY-J 3x2,5</t>
  </si>
  <si>
    <t>Kabel H05VV-F 3G1</t>
  </si>
  <si>
    <t>Kabel JYTY-O 2x1</t>
  </si>
  <si>
    <t>Kabel JYTY-O 4x1</t>
  </si>
  <si>
    <t>Vodič CY 6 zž</t>
  </si>
  <si>
    <t>Svorka pro pospojení vč. Cu pásku</t>
  </si>
  <si>
    <t>Demontáže stávající instalace</t>
  </si>
  <si>
    <t>hod</t>
  </si>
  <si>
    <t>Přípojnice pospojení</t>
  </si>
  <si>
    <t>set</t>
  </si>
  <si>
    <t>Drobný materiál (% z materálu)</t>
  </si>
  <si>
    <t>%</t>
  </si>
  <si>
    <t>Sekání prostupy a stavební přípomoce (% z montáží)</t>
  </si>
  <si>
    <t>Celkem</t>
  </si>
  <si>
    <t>Lišta PVC 20x20 vč. kolen, spojek a koncovek</t>
  </si>
  <si>
    <t>M+R - Polní přístroje</t>
  </si>
  <si>
    <t>Rozváděč DT01</t>
  </si>
  <si>
    <t>Zásuvka soklová 230V/16A</t>
  </si>
  <si>
    <t>Sign. hlavice vč. LED (d22)</t>
  </si>
  <si>
    <t>Software PLC</t>
  </si>
  <si>
    <t>Oživení, uvedení do provozu, zkušební provoz, zaškolení</t>
  </si>
  <si>
    <t>Rekapitulace</t>
  </si>
  <si>
    <t>Celkem materiál a montáž</t>
  </si>
  <si>
    <t>bez DPH</t>
  </si>
  <si>
    <t>Celková cena</t>
  </si>
  <si>
    <t>vč. DPH</t>
  </si>
  <si>
    <t>Snímač teploty venkovní nástěnný Ni1000, IP54</t>
  </si>
  <si>
    <t>Hlavní vypínač 32A otočný vestavný, červený ovladač, zlutý kryt</t>
  </si>
  <si>
    <t>Přípojnice PE, N, Lišty DIN, svorky, vývodky, štítky</t>
  </si>
  <si>
    <t>Vypínací cívka 230V</t>
  </si>
  <si>
    <t>Software, PD, revize</t>
  </si>
  <si>
    <t>Snímač zaplavení kotelny DZ24, 24V, relé, včetně podlahové sondy</t>
  </si>
  <si>
    <t>Snímač teploty prostorový nástěnný Ni1000, IP44</t>
  </si>
  <si>
    <t>Stop tlačítko, povrchová montáž, IP44, NO</t>
  </si>
  <si>
    <t>Relé 2P/8A, 24VDC vč. patice, spony a sign. LED</t>
  </si>
  <si>
    <t>Řadová svorka RSP4 vč. pojistky 5x20mm</t>
  </si>
  <si>
    <t>Software obslužného panelu PLC a ovládací jednotky</t>
  </si>
  <si>
    <t>Příložný snímač teploty odporový Ni1000, 6800ppm, včetně montážní sady</t>
  </si>
  <si>
    <t>Kabelový snímač teploty odporový Ni1000, 6800ppm, kabel 1m</t>
  </si>
  <si>
    <t>Revize elektro</t>
  </si>
  <si>
    <t>Ovládací hlavice vč. Kontaktů, tlačítko NO (d22)</t>
  </si>
  <si>
    <t>Ovládací hlavice vč. Kontaktů, 3 polohy VYP/AUT/ZAP (d22)</t>
  </si>
  <si>
    <t>Vodiče, dutinky, kabelové žlaby</t>
  </si>
  <si>
    <t>Krabice elinstalační plastová se svorkovnicí a víčkem na omítku IP54</t>
  </si>
  <si>
    <t>Zásuvka 230V/16A na omítku, stávající</t>
  </si>
  <si>
    <t>Komunikační modul kotlů OCI345 (dodávka ÚT)</t>
  </si>
  <si>
    <t>El. připojení oběhového čerpadla (dodávka ÚT / stávající)</t>
  </si>
  <si>
    <t>Tlakový snímač 4-20mA, 0-600kPa, včetně redukce na nátrubek G1/2"</t>
  </si>
  <si>
    <t>Kabel CYKY-J 5x2,5</t>
  </si>
  <si>
    <t>Kabel CYKY-J 5x1,5</t>
  </si>
  <si>
    <t>Relé 4P/6A, 24VDC vč. patice, spony a sign. LED</t>
  </si>
  <si>
    <t>Instalační stykač na DIN lištu 3x20A, 400VAC, cívka 230VAC</t>
  </si>
  <si>
    <t>Rozšiřující modul ARION, I/O: 8xAI, 8xDO</t>
  </si>
  <si>
    <t>PLC - Barevný operátorský panel LCD. 7", dotykové ovládání, 1x Ethernet</t>
  </si>
  <si>
    <t>PLC - Napájecí zdroj 24VDC/3A</t>
  </si>
  <si>
    <t>Jistič 1B16A 6kA</t>
  </si>
  <si>
    <t>Jistič 1B10A 6kA</t>
  </si>
  <si>
    <t>Jistič 1C6A 6kA</t>
  </si>
  <si>
    <t>Jistič 1B6A 6kA</t>
  </si>
  <si>
    <t>Jistič 1B2A 6kA</t>
  </si>
  <si>
    <t>Projektová a výrobní dokumentace MaR</t>
  </si>
  <si>
    <t xml:space="preserve">Kaskádní modul pro ovládání kaskády povelem 0-10V </t>
  </si>
  <si>
    <t>MaR - ZŠ Chuchelna, Chuchelna</t>
  </si>
  <si>
    <t>Servopohon proporcionální, 24VDC, 0-10V (dodávka ÚT)</t>
  </si>
  <si>
    <t>Detektor úniku plynu, 230V, 2x relé</t>
  </si>
  <si>
    <t>Skříň 600x1000x260. Oceloplechová, povrchová IP54 vč. mont. panelu</t>
  </si>
  <si>
    <t>Svodič přepětí třídy C, 1+N</t>
  </si>
  <si>
    <t>PLC - CPU Řídící jednotka (0,2ms/1 k instrukcí), 1x RS485, 1xEthernet 10/100BaseT, WEB server, možnost komunikace Modbus, TCP/IP, I/O: 8xAI, 8xDI, 4xAO, 8xDO, GSM modul</t>
  </si>
  <si>
    <t>Obec Chuchelna</t>
  </si>
  <si>
    <t>Chuchelna 296</t>
  </si>
  <si>
    <t>513 01 Semily</t>
  </si>
  <si>
    <t>Text</t>
  </si>
  <si>
    <t>Cena</t>
  </si>
  <si>
    <t>a) Kotelna</t>
  </si>
  <si>
    <t>Demontáž a likvidace stávajího zařízení</t>
  </si>
  <si>
    <t>Závěsný plynový kondenzační kotel Baxi Luna MP+ 
o výkonu 45 kW (při tepelném spádu 80/60°C), možnost připojení do kaskády</t>
  </si>
  <si>
    <t>2 ks</t>
  </si>
  <si>
    <t>Komunikační rozhraní kaskády kotlů OCI 345</t>
  </si>
  <si>
    <t>Odkouření kondenzačních kotlů, vyvložkování st. Komína</t>
  </si>
  <si>
    <t>1 kpl</t>
  </si>
  <si>
    <t>Montáž odkouření včetně revize spalinových cest</t>
  </si>
  <si>
    <t>Zásobníkový ohřívač teplé vody Dražice o objemu 200L se zvětšenou plochou výměníku včetně expanzní nádoby a bezpečnostní armatury</t>
  </si>
  <si>
    <t>1 ks</t>
  </si>
  <si>
    <t>Hydraulický vyrovnávač dynamických tlaků včetně izolace</t>
  </si>
  <si>
    <t>Kombinovaný rozdělovač a sběrač pro 3 okruhy, včetně stojanu a izolace</t>
  </si>
  <si>
    <t>Expanzní nádoba 140L včetně bezpečnostního uzávěru</t>
  </si>
  <si>
    <t xml:space="preserve">Oběhové čerpadlo WILO Yonos MAXO 30/0,5-10 </t>
  </si>
  <si>
    <t>Oběhové čerpadlo WILO Yonos MAXO 25/0,5-7</t>
  </si>
  <si>
    <t>Oběhové čerpadlo WILO Yonos PICO 25/1-8</t>
  </si>
  <si>
    <t>Magnetický filtr s uzávěrem</t>
  </si>
  <si>
    <t>5 ks</t>
  </si>
  <si>
    <t>Armatury a fitinky pro připojení kotlů a topného systému</t>
  </si>
  <si>
    <t>Třícestný směšovací ventil DN25, KV6,3 mosaz</t>
  </si>
  <si>
    <t>Třícestný směšovací ventil DN20, KV4 mosaz</t>
  </si>
  <si>
    <t>Servopohon směšovacího ventilu 24VDC, 0-10V</t>
  </si>
  <si>
    <t>Potrubí z uhlíkové oceli spojené lisováním</t>
  </si>
  <si>
    <t>Montážní práce topenářské</t>
  </si>
  <si>
    <t>Potrubí a tvarovky nerez spojené lisováním (plyn)</t>
  </si>
  <si>
    <t>Armatury a fitinky pro plyn</t>
  </si>
  <si>
    <t>Plynový filtr</t>
  </si>
  <si>
    <t>Montážní práce plynoinstalatérské (včetně opravy nátěrů a doplnění uzávěru za plynoměrem dle technického návrhu)</t>
  </si>
  <si>
    <t>Automatické dopouštění topného systému včetně potrubního oddělovače</t>
  </si>
  <si>
    <t>Potrubí plastové včetně tvarovek a přechodů polyfůsně svařované pro napojení ohřívače TUV a dopouštění</t>
  </si>
  <si>
    <t>Potrubí odvodu kondenzátu</t>
  </si>
  <si>
    <t>Montážní práce vodoinstalatérské</t>
  </si>
  <si>
    <t>Pomocný montážní materiál</t>
  </si>
  <si>
    <t>Upevňovací materiál</t>
  </si>
  <si>
    <t>Tepelné izolace potrubí</t>
  </si>
  <si>
    <t>Napuštění a proplach topného systému, tlaková zkouška</t>
  </si>
  <si>
    <t>Úprava parametrů topné vody (Inhibitor koroze)</t>
  </si>
  <si>
    <t>Revize plynu</t>
  </si>
  <si>
    <t>Dokumentace skutečného provedení</t>
  </si>
  <si>
    <t>Uvedení kotlů do provozu, topná zkouška</t>
  </si>
  <si>
    <t>Náklady na provoz, doprava, režie, přesun hmot</t>
  </si>
  <si>
    <t>Mezisoučet:</t>
  </si>
  <si>
    <t>b) Systém měření a regulace MaR</t>
  </si>
  <si>
    <t>Systém měření a regulace dle samostatného výkazu výměr</t>
  </si>
  <si>
    <t>Celkem bez DPH:</t>
  </si>
  <si>
    <t>Poznámka:</t>
  </si>
  <si>
    <t>- Systém měření a regulace umožňuje zasílat poruchová hlášení pomocí SMS, SIM karta není součástí dodávky.
- Součástí nabídky nejsou stavební a zednické práce ani výmalba prostoru kotelny - bude upřesněno</t>
  </si>
  <si>
    <t>Výkaz výměr</t>
  </si>
  <si>
    <t>Snížení energetické náročnosti – výměna kotlů ZŠ a MŠ Chuchelna čp.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</si>
</sst>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.0\ _K_č_-;\-* #,##0.0\ _K_č_-;_-* &quot;-&quot;?\ _K_č_-;_-@_-"/>
    <numFmt numFmtId="166" formatCode="##&quot;% DPH&quot;"/>
    <numFmt numFmtId="167" formatCode="???,???.?0\ &quot;Kč&quot;\ &quot;vč. DPH 15%&quot;"/>
    <numFmt numFmtId="168" formatCode="&quot;Základ    &quot;???,???.?0\ &quot;Kč&quot;"/>
    <numFmt numFmtId="169" formatCode="&quot;DPH &quot;???,???.?0\ &quot;Kč&quot;"/>
    <numFmt numFmtId="170" formatCode="???,???.?0\ &quot;Kč&quot;\ &quot;vč. DPH 21%&quot;"/>
    <numFmt numFmtId="171" formatCode="#,##0.\-;\-#,##0.\-"/>
  </numFmts>
  <fonts count="20" x14ac:knownFonts="1">
    <font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b/>
      <sz val="6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1"/>
    </font>
    <font>
      <b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color indexed="12"/>
      <name val="Times New Roman"/>
      <family val="1"/>
      <charset val="1"/>
    </font>
    <font>
      <sz val="11"/>
      <name val="Times New Roman"/>
      <family val="1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justify" vertical="center"/>
    </xf>
    <xf numFmtId="49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justify" vertical="center"/>
    </xf>
    <xf numFmtId="49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4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3" fillId="0" borderId="18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/>
    </xf>
    <xf numFmtId="0" fontId="0" fillId="0" borderId="21" xfId="0" applyBorder="1"/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166" fontId="4" fillId="0" borderId="2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1" fillId="0" borderId="0" xfId="0" applyFont="1"/>
    <xf numFmtId="0" fontId="5" fillId="0" borderId="0" xfId="0" applyFont="1"/>
    <xf numFmtId="0" fontId="4" fillId="0" borderId="0" xfId="0" applyFont="1"/>
    <xf numFmtId="167" fontId="5" fillId="0" borderId="0" xfId="0" applyNumberFormat="1" applyFont="1" applyAlignment="1">
      <alignment horizontal="right" vertical="center"/>
    </xf>
    <xf numFmtId="0" fontId="6" fillId="0" borderId="0" xfId="0" applyFont="1"/>
    <xf numFmtId="166" fontId="6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4" fillId="0" borderId="26" xfId="0" applyFont="1" applyBorder="1"/>
    <xf numFmtId="0" fontId="0" fillId="0" borderId="26" xfId="0" applyBorder="1"/>
    <xf numFmtId="44" fontId="0" fillId="0" borderId="0" xfId="0" applyNumberFormat="1"/>
    <xf numFmtId="164" fontId="4" fillId="2" borderId="6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49" fontId="4" fillId="0" borderId="15" xfId="0" applyNumberFormat="1" applyFont="1" applyBorder="1" applyAlignment="1">
      <alignment horizontal="justify" vertical="center"/>
    </xf>
    <xf numFmtId="2" fontId="4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44" fontId="7" fillId="0" borderId="0" xfId="0" applyNumberFormat="1" applyFont="1"/>
    <xf numFmtId="44" fontId="4" fillId="0" borderId="23" xfId="0" applyNumberFormat="1" applyFont="1" applyBorder="1" applyAlignment="1">
      <alignment vertical="center"/>
    </xf>
    <xf numFmtId="44" fontId="4" fillId="0" borderId="25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3" fillId="0" borderId="18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44" fontId="1" fillId="0" borderId="0" xfId="0" applyNumberFormat="1" applyFont="1"/>
    <xf numFmtId="168" fontId="6" fillId="0" borderId="0" xfId="0" applyNumberFormat="1" applyFont="1"/>
    <xf numFmtId="169" fontId="6" fillId="0" borderId="0" xfId="0" applyNumberFormat="1" applyFont="1" applyAlignment="1">
      <alignment horizontal="right"/>
    </xf>
    <xf numFmtId="169" fontId="6" fillId="0" borderId="0" xfId="0" applyNumberFormat="1" applyFont="1"/>
    <xf numFmtId="0" fontId="3" fillId="0" borderId="2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0" xfId="1" applyFont="1"/>
    <xf numFmtId="0" fontId="11" fillId="0" borderId="0" xfId="1" applyFont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left"/>
    </xf>
    <xf numFmtId="171" fontId="15" fillId="0" borderId="0" xfId="1" applyNumberFormat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171" fontId="15" fillId="0" borderId="0" xfId="1" applyNumberFormat="1" applyFont="1"/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top"/>
    </xf>
    <xf numFmtId="0" fontId="16" fillId="0" borderId="0" xfId="1" applyFont="1"/>
    <xf numFmtId="171" fontId="16" fillId="0" borderId="0" xfId="1" applyNumberFormat="1" applyFont="1"/>
    <xf numFmtId="0" fontId="17" fillId="0" borderId="0" xfId="1" applyFont="1" applyAlignment="1">
      <alignment horizontal="left"/>
    </xf>
    <xf numFmtId="171" fontId="18" fillId="0" borderId="0" xfId="1" applyNumberFormat="1" applyFont="1"/>
    <xf numFmtId="0" fontId="15" fillId="0" borderId="0" xfId="1" applyFont="1"/>
    <xf numFmtId="171" fontId="14" fillId="0" borderId="0" xfId="1" applyNumberFormat="1" applyFont="1"/>
    <xf numFmtId="0" fontId="17" fillId="0" borderId="0" xfId="1" applyFont="1"/>
    <xf numFmtId="0" fontId="15" fillId="0" borderId="0" xfId="1" quotePrefix="1" applyFont="1" applyAlignment="1">
      <alignment wrapText="1"/>
    </xf>
    <xf numFmtId="0" fontId="15" fillId="0" borderId="0" xfId="1" applyFont="1" applyAlignment="1">
      <alignment wrapText="1"/>
    </xf>
    <xf numFmtId="0" fontId="19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D8869765-273E-4FCA-AC5A-9EC1B4D24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ozpočet1_35" connectionId="1" xr16:uid="{00000000-0016-0000-0000-000002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ozpočet1_60" connectionId="5" xr16:uid="{00000000-0016-0000-00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ozpočet1_96" connectionId="3" xr16:uid="{00000000-0016-0000-00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ozpočet1_43" connectionId="4" xr16:uid="{00000000-0016-0000-0000-000004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ozpočet1_94" connectionId="2" xr16:uid="{00000000-0016-0000-00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2543-15A5-45E7-B16B-1E99712CAA31}">
  <dimension ref="A1:G63"/>
  <sheetViews>
    <sheetView tabSelected="1" zoomScale="130" zoomScaleNormal="130" workbookViewId="0">
      <selection activeCell="F49" sqref="F49"/>
    </sheetView>
  </sheetViews>
  <sheetFormatPr defaultColWidth="11.5703125" defaultRowHeight="12.75" x14ac:dyDescent="0.2"/>
  <cols>
    <col min="1" max="1" width="4.28515625" style="74" customWidth="1"/>
    <col min="2" max="4" width="11.5703125" style="74"/>
    <col min="5" max="5" width="18.42578125" style="74" customWidth="1"/>
    <col min="6" max="6" width="11.85546875" style="74" customWidth="1"/>
    <col min="7" max="7" width="11.140625" style="74" customWidth="1"/>
    <col min="8" max="256" width="11.5703125" style="74"/>
    <col min="257" max="257" width="4.28515625" style="74" customWidth="1"/>
    <col min="258" max="260" width="11.5703125" style="74"/>
    <col min="261" max="261" width="18.42578125" style="74" customWidth="1"/>
    <col min="262" max="262" width="11.85546875" style="74" customWidth="1"/>
    <col min="263" max="263" width="11.140625" style="74" customWidth="1"/>
    <col min="264" max="512" width="11.5703125" style="74"/>
    <col min="513" max="513" width="4.28515625" style="74" customWidth="1"/>
    <col min="514" max="516" width="11.5703125" style="74"/>
    <col min="517" max="517" width="18.42578125" style="74" customWidth="1"/>
    <col min="518" max="518" width="11.85546875" style="74" customWidth="1"/>
    <col min="519" max="519" width="11.140625" style="74" customWidth="1"/>
    <col min="520" max="768" width="11.5703125" style="74"/>
    <col min="769" max="769" width="4.28515625" style="74" customWidth="1"/>
    <col min="770" max="772" width="11.5703125" style="74"/>
    <col min="773" max="773" width="18.42578125" style="74" customWidth="1"/>
    <col min="774" max="774" width="11.85546875" style="74" customWidth="1"/>
    <col min="775" max="775" width="11.140625" style="74" customWidth="1"/>
    <col min="776" max="1024" width="11.5703125" style="74"/>
    <col min="1025" max="1025" width="4.28515625" style="74" customWidth="1"/>
    <col min="1026" max="1028" width="11.5703125" style="74"/>
    <col min="1029" max="1029" width="18.42578125" style="74" customWidth="1"/>
    <col min="1030" max="1030" width="11.85546875" style="74" customWidth="1"/>
    <col min="1031" max="1031" width="11.140625" style="74" customWidth="1"/>
    <col min="1032" max="1280" width="11.5703125" style="74"/>
    <col min="1281" max="1281" width="4.28515625" style="74" customWidth="1"/>
    <col min="1282" max="1284" width="11.5703125" style="74"/>
    <col min="1285" max="1285" width="18.42578125" style="74" customWidth="1"/>
    <col min="1286" max="1286" width="11.85546875" style="74" customWidth="1"/>
    <col min="1287" max="1287" width="11.140625" style="74" customWidth="1"/>
    <col min="1288" max="1536" width="11.5703125" style="74"/>
    <col min="1537" max="1537" width="4.28515625" style="74" customWidth="1"/>
    <col min="1538" max="1540" width="11.5703125" style="74"/>
    <col min="1541" max="1541" width="18.42578125" style="74" customWidth="1"/>
    <col min="1542" max="1542" width="11.85546875" style="74" customWidth="1"/>
    <col min="1543" max="1543" width="11.140625" style="74" customWidth="1"/>
    <col min="1544" max="1792" width="11.5703125" style="74"/>
    <col min="1793" max="1793" width="4.28515625" style="74" customWidth="1"/>
    <col min="1794" max="1796" width="11.5703125" style="74"/>
    <col min="1797" max="1797" width="18.42578125" style="74" customWidth="1"/>
    <col min="1798" max="1798" width="11.85546875" style="74" customWidth="1"/>
    <col min="1799" max="1799" width="11.140625" style="74" customWidth="1"/>
    <col min="1800" max="2048" width="11.5703125" style="74"/>
    <col min="2049" max="2049" width="4.28515625" style="74" customWidth="1"/>
    <col min="2050" max="2052" width="11.5703125" style="74"/>
    <col min="2053" max="2053" width="18.42578125" style="74" customWidth="1"/>
    <col min="2054" max="2054" width="11.85546875" style="74" customWidth="1"/>
    <col min="2055" max="2055" width="11.140625" style="74" customWidth="1"/>
    <col min="2056" max="2304" width="11.5703125" style="74"/>
    <col min="2305" max="2305" width="4.28515625" style="74" customWidth="1"/>
    <col min="2306" max="2308" width="11.5703125" style="74"/>
    <col min="2309" max="2309" width="18.42578125" style="74" customWidth="1"/>
    <col min="2310" max="2310" width="11.85546875" style="74" customWidth="1"/>
    <col min="2311" max="2311" width="11.140625" style="74" customWidth="1"/>
    <col min="2312" max="2560" width="11.5703125" style="74"/>
    <col min="2561" max="2561" width="4.28515625" style="74" customWidth="1"/>
    <col min="2562" max="2564" width="11.5703125" style="74"/>
    <col min="2565" max="2565" width="18.42578125" style="74" customWidth="1"/>
    <col min="2566" max="2566" width="11.85546875" style="74" customWidth="1"/>
    <col min="2567" max="2567" width="11.140625" style="74" customWidth="1"/>
    <col min="2568" max="2816" width="11.5703125" style="74"/>
    <col min="2817" max="2817" width="4.28515625" style="74" customWidth="1"/>
    <col min="2818" max="2820" width="11.5703125" style="74"/>
    <col min="2821" max="2821" width="18.42578125" style="74" customWidth="1"/>
    <col min="2822" max="2822" width="11.85546875" style="74" customWidth="1"/>
    <col min="2823" max="2823" width="11.140625" style="74" customWidth="1"/>
    <col min="2824" max="3072" width="11.5703125" style="74"/>
    <col min="3073" max="3073" width="4.28515625" style="74" customWidth="1"/>
    <col min="3074" max="3076" width="11.5703125" style="74"/>
    <col min="3077" max="3077" width="18.42578125" style="74" customWidth="1"/>
    <col min="3078" max="3078" width="11.85546875" style="74" customWidth="1"/>
    <col min="3079" max="3079" width="11.140625" style="74" customWidth="1"/>
    <col min="3080" max="3328" width="11.5703125" style="74"/>
    <col min="3329" max="3329" width="4.28515625" style="74" customWidth="1"/>
    <col min="3330" max="3332" width="11.5703125" style="74"/>
    <col min="3333" max="3333" width="18.42578125" style="74" customWidth="1"/>
    <col min="3334" max="3334" width="11.85546875" style="74" customWidth="1"/>
    <col min="3335" max="3335" width="11.140625" style="74" customWidth="1"/>
    <col min="3336" max="3584" width="11.5703125" style="74"/>
    <col min="3585" max="3585" width="4.28515625" style="74" customWidth="1"/>
    <col min="3586" max="3588" width="11.5703125" style="74"/>
    <col min="3589" max="3589" width="18.42578125" style="74" customWidth="1"/>
    <col min="3590" max="3590" width="11.85546875" style="74" customWidth="1"/>
    <col min="3591" max="3591" width="11.140625" style="74" customWidth="1"/>
    <col min="3592" max="3840" width="11.5703125" style="74"/>
    <col min="3841" max="3841" width="4.28515625" style="74" customWidth="1"/>
    <col min="3842" max="3844" width="11.5703125" style="74"/>
    <col min="3845" max="3845" width="18.42578125" style="74" customWidth="1"/>
    <col min="3846" max="3846" width="11.85546875" style="74" customWidth="1"/>
    <col min="3847" max="3847" width="11.140625" style="74" customWidth="1"/>
    <col min="3848" max="4096" width="11.5703125" style="74"/>
    <col min="4097" max="4097" width="4.28515625" style="74" customWidth="1"/>
    <col min="4098" max="4100" width="11.5703125" style="74"/>
    <col min="4101" max="4101" width="18.42578125" style="74" customWidth="1"/>
    <col min="4102" max="4102" width="11.85546875" style="74" customWidth="1"/>
    <col min="4103" max="4103" width="11.140625" style="74" customWidth="1"/>
    <col min="4104" max="4352" width="11.5703125" style="74"/>
    <col min="4353" max="4353" width="4.28515625" style="74" customWidth="1"/>
    <col min="4354" max="4356" width="11.5703125" style="74"/>
    <col min="4357" max="4357" width="18.42578125" style="74" customWidth="1"/>
    <col min="4358" max="4358" width="11.85546875" style="74" customWidth="1"/>
    <col min="4359" max="4359" width="11.140625" style="74" customWidth="1"/>
    <col min="4360" max="4608" width="11.5703125" style="74"/>
    <col min="4609" max="4609" width="4.28515625" style="74" customWidth="1"/>
    <col min="4610" max="4612" width="11.5703125" style="74"/>
    <col min="4613" max="4613" width="18.42578125" style="74" customWidth="1"/>
    <col min="4614" max="4614" width="11.85546875" style="74" customWidth="1"/>
    <col min="4615" max="4615" width="11.140625" style="74" customWidth="1"/>
    <col min="4616" max="4864" width="11.5703125" style="74"/>
    <col min="4865" max="4865" width="4.28515625" style="74" customWidth="1"/>
    <col min="4866" max="4868" width="11.5703125" style="74"/>
    <col min="4869" max="4869" width="18.42578125" style="74" customWidth="1"/>
    <col min="4870" max="4870" width="11.85546875" style="74" customWidth="1"/>
    <col min="4871" max="4871" width="11.140625" style="74" customWidth="1"/>
    <col min="4872" max="5120" width="11.5703125" style="74"/>
    <col min="5121" max="5121" width="4.28515625" style="74" customWidth="1"/>
    <col min="5122" max="5124" width="11.5703125" style="74"/>
    <col min="5125" max="5125" width="18.42578125" style="74" customWidth="1"/>
    <col min="5126" max="5126" width="11.85546875" style="74" customWidth="1"/>
    <col min="5127" max="5127" width="11.140625" style="74" customWidth="1"/>
    <col min="5128" max="5376" width="11.5703125" style="74"/>
    <col min="5377" max="5377" width="4.28515625" style="74" customWidth="1"/>
    <col min="5378" max="5380" width="11.5703125" style="74"/>
    <col min="5381" max="5381" width="18.42578125" style="74" customWidth="1"/>
    <col min="5382" max="5382" width="11.85546875" style="74" customWidth="1"/>
    <col min="5383" max="5383" width="11.140625" style="74" customWidth="1"/>
    <col min="5384" max="5632" width="11.5703125" style="74"/>
    <col min="5633" max="5633" width="4.28515625" style="74" customWidth="1"/>
    <col min="5634" max="5636" width="11.5703125" style="74"/>
    <col min="5637" max="5637" width="18.42578125" style="74" customWidth="1"/>
    <col min="5638" max="5638" width="11.85546875" style="74" customWidth="1"/>
    <col min="5639" max="5639" width="11.140625" style="74" customWidth="1"/>
    <col min="5640" max="5888" width="11.5703125" style="74"/>
    <col min="5889" max="5889" width="4.28515625" style="74" customWidth="1"/>
    <col min="5890" max="5892" width="11.5703125" style="74"/>
    <col min="5893" max="5893" width="18.42578125" style="74" customWidth="1"/>
    <col min="5894" max="5894" width="11.85546875" style="74" customWidth="1"/>
    <col min="5895" max="5895" width="11.140625" style="74" customWidth="1"/>
    <col min="5896" max="6144" width="11.5703125" style="74"/>
    <col min="6145" max="6145" width="4.28515625" style="74" customWidth="1"/>
    <col min="6146" max="6148" width="11.5703125" style="74"/>
    <col min="6149" max="6149" width="18.42578125" style="74" customWidth="1"/>
    <col min="6150" max="6150" width="11.85546875" style="74" customWidth="1"/>
    <col min="6151" max="6151" width="11.140625" style="74" customWidth="1"/>
    <col min="6152" max="6400" width="11.5703125" style="74"/>
    <col min="6401" max="6401" width="4.28515625" style="74" customWidth="1"/>
    <col min="6402" max="6404" width="11.5703125" style="74"/>
    <col min="6405" max="6405" width="18.42578125" style="74" customWidth="1"/>
    <col min="6406" max="6406" width="11.85546875" style="74" customWidth="1"/>
    <col min="6407" max="6407" width="11.140625" style="74" customWidth="1"/>
    <col min="6408" max="6656" width="11.5703125" style="74"/>
    <col min="6657" max="6657" width="4.28515625" style="74" customWidth="1"/>
    <col min="6658" max="6660" width="11.5703125" style="74"/>
    <col min="6661" max="6661" width="18.42578125" style="74" customWidth="1"/>
    <col min="6662" max="6662" width="11.85546875" style="74" customWidth="1"/>
    <col min="6663" max="6663" width="11.140625" style="74" customWidth="1"/>
    <col min="6664" max="6912" width="11.5703125" style="74"/>
    <col min="6913" max="6913" width="4.28515625" style="74" customWidth="1"/>
    <col min="6914" max="6916" width="11.5703125" style="74"/>
    <col min="6917" max="6917" width="18.42578125" style="74" customWidth="1"/>
    <col min="6918" max="6918" width="11.85546875" style="74" customWidth="1"/>
    <col min="6919" max="6919" width="11.140625" style="74" customWidth="1"/>
    <col min="6920" max="7168" width="11.5703125" style="74"/>
    <col min="7169" max="7169" width="4.28515625" style="74" customWidth="1"/>
    <col min="7170" max="7172" width="11.5703125" style="74"/>
    <col min="7173" max="7173" width="18.42578125" style="74" customWidth="1"/>
    <col min="7174" max="7174" width="11.85546875" style="74" customWidth="1"/>
    <col min="7175" max="7175" width="11.140625" style="74" customWidth="1"/>
    <col min="7176" max="7424" width="11.5703125" style="74"/>
    <col min="7425" max="7425" width="4.28515625" style="74" customWidth="1"/>
    <col min="7426" max="7428" width="11.5703125" style="74"/>
    <col min="7429" max="7429" width="18.42578125" style="74" customWidth="1"/>
    <col min="7430" max="7430" width="11.85546875" style="74" customWidth="1"/>
    <col min="7431" max="7431" width="11.140625" style="74" customWidth="1"/>
    <col min="7432" max="7680" width="11.5703125" style="74"/>
    <col min="7681" max="7681" width="4.28515625" style="74" customWidth="1"/>
    <col min="7682" max="7684" width="11.5703125" style="74"/>
    <col min="7685" max="7685" width="18.42578125" style="74" customWidth="1"/>
    <col min="7686" max="7686" width="11.85546875" style="74" customWidth="1"/>
    <col min="7687" max="7687" width="11.140625" style="74" customWidth="1"/>
    <col min="7688" max="7936" width="11.5703125" style="74"/>
    <col min="7937" max="7937" width="4.28515625" style="74" customWidth="1"/>
    <col min="7938" max="7940" width="11.5703125" style="74"/>
    <col min="7941" max="7941" width="18.42578125" style="74" customWidth="1"/>
    <col min="7942" max="7942" width="11.85546875" style="74" customWidth="1"/>
    <col min="7943" max="7943" width="11.140625" style="74" customWidth="1"/>
    <col min="7944" max="8192" width="11.5703125" style="74"/>
    <col min="8193" max="8193" width="4.28515625" style="74" customWidth="1"/>
    <col min="8194" max="8196" width="11.5703125" style="74"/>
    <col min="8197" max="8197" width="18.42578125" style="74" customWidth="1"/>
    <col min="8198" max="8198" width="11.85546875" style="74" customWidth="1"/>
    <col min="8199" max="8199" width="11.140625" style="74" customWidth="1"/>
    <col min="8200" max="8448" width="11.5703125" style="74"/>
    <col min="8449" max="8449" width="4.28515625" style="74" customWidth="1"/>
    <col min="8450" max="8452" width="11.5703125" style="74"/>
    <col min="8453" max="8453" width="18.42578125" style="74" customWidth="1"/>
    <col min="8454" max="8454" width="11.85546875" style="74" customWidth="1"/>
    <col min="8455" max="8455" width="11.140625" style="74" customWidth="1"/>
    <col min="8456" max="8704" width="11.5703125" style="74"/>
    <col min="8705" max="8705" width="4.28515625" style="74" customWidth="1"/>
    <col min="8706" max="8708" width="11.5703125" style="74"/>
    <col min="8709" max="8709" width="18.42578125" style="74" customWidth="1"/>
    <col min="8710" max="8710" width="11.85546875" style="74" customWidth="1"/>
    <col min="8711" max="8711" width="11.140625" style="74" customWidth="1"/>
    <col min="8712" max="8960" width="11.5703125" style="74"/>
    <col min="8961" max="8961" width="4.28515625" style="74" customWidth="1"/>
    <col min="8962" max="8964" width="11.5703125" style="74"/>
    <col min="8965" max="8965" width="18.42578125" style="74" customWidth="1"/>
    <col min="8966" max="8966" width="11.85546875" style="74" customWidth="1"/>
    <col min="8967" max="8967" width="11.140625" style="74" customWidth="1"/>
    <col min="8968" max="9216" width="11.5703125" style="74"/>
    <col min="9217" max="9217" width="4.28515625" style="74" customWidth="1"/>
    <col min="9218" max="9220" width="11.5703125" style="74"/>
    <col min="9221" max="9221" width="18.42578125" style="74" customWidth="1"/>
    <col min="9222" max="9222" width="11.85546875" style="74" customWidth="1"/>
    <col min="9223" max="9223" width="11.140625" style="74" customWidth="1"/>
    <col min="9224" max="9472" width="11.5703125" style="74"/>
    <col min="9473" max="9473" width="4.28515625" style="74" customWidth="1"/>
    <col min="9474" max="9476" width="11.5703125" style="74"/>
    <col min="9477" max="9477" width="18.42578125" style="74" customWidth="1"/>
    <col min="9478" max="9478" width="11.85546875" style="74" customWidth="1"/>
    <col min="9479" max="9479" width="11.140625" style="74" customWidth="1"/>
    <col min="9480" max="9728" width="11.5703125" style="74"/>
    <col min="9729" max="9729" width="4.28515625" style="74" customWidth="1"/>
    <col min="9730" max="9732" width="11.5703125" style="74"/>
    <col min="9733" max="9733" width="18.42578125" style="74" customWidth="1"/>
    <col min="9734" max="9734" width="11.85546875" style="74" customWidth="1"/>
    <col min="9735" max="9735" width="11.140625" style="74" customWidth="1"/>
    <col min="9736" max="9984" width="11.5703125" style="74"/>
    <col min="9985" max="9985" width="4.28515625" style="74" customWidth="1"/>
    <col min="9986" max="9988" width="11.5703125" style="74"/>
    <col min="9989" max="9989" width="18.42578125" style="74" customWidth="1"/>
    <col min="9990" max="9990" width="11.85546875" style="74" customWidth="1"/>
    <col min="9991" max="9991" width="11.140625" style="74" customWidth="1"/>
    <col min="9992" max="10240" width="11.5703125" style="74"/>
    <col min="10241" max="10241" width="4.28515625" style="74" customWidth="1"/>
    <col min="10242" max="10244" width="11.5703125" style="74"/>
    <col min="10245" max="10245" width="18.42578125" style="74" customWidth="1"/>
    <col min="10246" max="10246" width="11.85546875" style="74" customWidth="1"/>
    <col min="10247" max="10247" width="11.140625" style="74" customWidth="1"/>
    <col min="10248" max="10496" width="11.5703125" style="74"/>
    <col min="10497" max="10497" width="4.28515625" style="74" customWidth="1"/>
    <col min="10498" max="10500" width="11.5703125" style="74"/>
    <col min="10501" max="10501" width="18.42578125" style="74" customWidth="1"/>
    <col min="10502" max="10502" width="11.85546875" style="74" customWidth="1"/>
    <col min="10503" max="10503" width="11.140625" style="74" customWidth="1"/>
    <col min="10504" max="10752" width="11.5703125" style="74"/>
    <col min="10753" max="10753" width="4.28515625" style="74" customWidth="1"/>
    <col min="10754" max="10756" width="11.5703125" style="74"/>
    <col min="10757" max="10757" width="18.42578125" style="74" customWidth="1"/>
    <col min="10758" max="10758" width="11.85546875" style="74" customWidth="1"/>
    <col min="10759" max="10759" width="11.140625" style="74" customWidth="1"/>
    <col min="10760" max="11008" width="11.5703125" style="74"/>
    <col min="11009" max="11009" width="4.28515625" style="74" customWidth="1"/>
    <col min="11010" max="11012" width="11.5703125" style="74"/>
    <col min="11013" max="11013" width="18.42578125" style="74" customWidth="1"/>
    <col min="11014" max="11014" width="11.85546875" style="74" customWidth="1"/>
    <col min="11015" max="11015" width="11.140625" style="74" customWidth="1"/>
    <col min="11016" max="11264" width="11.5703125" style="74"/>
    <col min="11265" max="11265" width="4.28515625" style="74" customWidth="1"/>
    <col min="11266" max="11268" width="11.5703125" style="74"/>
    <col min="11269" max="11269" width="18.42578125" style="74" customWidth="1"/>
    <col min="11270" max="11270" width="11.85546875" style="74" customWidth="1"/>
    <col min="11271" max="11271" width="11.140625" style="74" customWidth="1"/>
    <col min="11272" max="11520" width="11.5703125" style="74"/>
    <col min="11521" max="11521" width="4.28515625" style="74" customWidth="1"/>
    <col min="11522" max="11524" width="11.5703125" style="74"/>
    <col min="11525" max="11525" width="18.42578125" style="74" customWidth="1"/>
    <col min="11526" max="11526" width="11.85546875" style="74" customWidth="1"/>
    <col min="11527" max="11527" width="11.140625" style="74" customWidth="1"/>
    <col min="11528" max="11776" width="11.5703125" style="74"/>
    <col min="11777" max="11777" width="4.28515625" style="74" customWidth="1"/>
    <col min="11778" max="11780" width="11.5703125" style="74"/>
    <col min="11781" max="11781" width="18.42578125" style="74" customWidth="1"/>
    <col min="11782" max="11782" width="11.85546875" style="74" customWidth="1"/>
    <col min="11783" max="11783" width="11.140625" style="74" customWidth="1"/>
    <col min="11784" max="12032" width="11.5703125" style="74"/>
    <col min="12033" max="12033" width="4.28515625" style="74" customWidth="1"/>
    <col min="12034" max="12036" width="11.5703125" style="74"/>
    <col min="12037" max="12037" width="18.42578125" style="74" customWidth="1"/>
    <col min="12038" max="12038" width="11.85546875" style="74" customWidth="1"/>
    <col min="12039" max="12039" width="11.140625" style="74" customWidth="1"/>
    <col min="12040" max="12288" width="11.5703125" style="74"/>
    <col min="12289" max="12289" width="4.28515625" style="74" customWidth="1"/>
    <col min="12290" max="12292" width="11.5703125" style="74"/>
    <col min="12293" max="12293" width="18.42578125" style="74" customWidth="1"/>
    <col min="12294" max="12294" width="11.85546875" style="74" customWidth="1"/>
    <col min="12295" max="12295" width="11.140625" style="74" customWidth="1"/>
    <col min="12296" max="12544" width="11.5703125" style="74"/>
    <col min="12545" max="12545" width="4.28515625" style="74" customWidth="1"/>
    <col min="12546" max="12548" width="11.5703125" style="74"/>
    <col min="12549" max="12549" width="18.42578125" style="74" customWidth="1"/>
    <col min="12550" max="12550" width="11.85546875" style="74" customWidth="1"/>
    <col min="12551" max="12551" width="11.140625" style="74" customWidth="1"/>
    <col min="12552" max="12800" width="11.5703125" style="74"/>
    <col min="12801" max="12801" width="4.28515625" style="74" customWidth="1"/>
    <col min="12802" max="12804" width="11.5703125" style="74"/>
    <col min="12805" max="12805" width="18.42578125" style="74" customWidth="1"/>
    <col min="12806" max="12806" width="11.85546875" style="74" customWidth="1"/>
    <col min="12807" max="12807" width="11.140625" style="74" customWidth="1"/>
    <col min="12808" max="13056" width="11.5703125" style="74"/>
    <col min="13057" max="13057" width="4.28515625" style="74" customWidth="1"/>
    <col min="13058" max="13060" width="11.5703125" style="74"/>
    <col min="13061" max="13061" width="18.42578125" style="74" customWidth="1"/>
    <col min="13062" max="13062" width="11.85546875" style="74" customWidth="1"/>
    <col min="13063" max="13063" width="11.140625" style="74" customWidth="1"/>
    <col min="13064" max="13312" width="11.5703125" style="74"/>
    <col min="13313" max="13313" width="4.28515625" style="74" customWidth="1"/>
    <col min="13314" max="13316" width="11.5703125" style="74"/>
    <col min="13317" max="13317" width="18.42578125" style="74" customWidth="1"/>
    <col min="13318" max="13318" width="11.85546875" style="74" customWidth="1"/>
    <col min="13319" max="13319" width="11.140625" style="74" customWidth="1"/>
    <col min="13320" max="13568" width="11.5703125" style="74"/>
    <col min="13569" max="13569" width="4.28515625" style="74" customWidth="1"/>
    <col min="13570" max="13572" width="11.5703125" style="74"/>
    <col min="13573" max="13573" width="18.42578125" style="74" customWidth="1"/>
    <col min="13574" max="13574" width="11.85546875" style="74" customWidth="1"/>
    <col min="13575" max="13575" width="11.140625" style="74" customWidth="1"/>
    <col min="13576" max="13824" width="11.5703125" style="74"/>
    <col min="13825" max="13825" width="4.28515625" style="74" customWidth="1"/>
    <col min="13826" max="13828" width="11.5703125" style="74"/>
    <col min="13829" max="13829" width="18.42578125" style="74" customWidth="1"/>
    <col min="13830" max="13830" width="11.85546875" style="74" customWidth="1"/>
    <col min="13831" max="13831" width="11.140625" style="74" customWidth="1"/>
    <col min="13832" max="14080" width="11.5703125" style="74"/>
    <col min="14081" max="14081" width="4.28515625" style="74" customWidth="1"/>
    <col min="14082" max="14084" width="11.5703125" style="74"/>
    <col min="14085" max="14085" width="18.42578125" style="74" customWidth="1"/>
    <col min="14086" max="14086" width="11.85546875" style="74" customWidth="1"/>
    <col min="14087" max="14087" width="11.140625" style="74" customWidth="1"/>
    <col min="14088" max="14336" width="11.5703125" style="74"/>
    <col min="14337" max="14337" width="4.28515625" style="74" customWidth="1"/>
    <col min="14338" max="14340" width="11.5703125" style="74"/>
    <col min="14341" max="14341" width="18.42578125" style="74" customWidth="1"/>
    <col min="14342" max="14342" width="11.85546875" style="74" customWidth="1"/>
    <col min="14343" max="14343" width="11.140625" style="74" customWidth="1"/>
    <col min="14344" max="14592" width="11.5703125" style="74"/>
    <col min="14593" max="14593" width="4.28515625" style="74" customWidth="1"/>
    <col min="14594" max="14596" width="11.5703125" style="74"/>
    <col min="14597" max="14597" width="18.42578125" style="74" customWidth="1"/>
    <col min="14598" max="14598" width="11.85546875" style="74" customWidth="1"/>
    <col min="14599" max="14599" width="11.140625" style="74" customWidth="1"/>
    <col min="14600" max="14848" width="11.5703125" style="74"/>
    <col min="14849" max="14849" width="4.28515625" style="74" customWidth="1"/>
    <col min="14850" max="14852" width="11.5703125" style="74"/>
    <col min="14853" max="14853" width="18.42578125" style="74" customWidth="1"/>
    <col min="14854" max="14854" width="11.85546875" style="74" customWidth="1"/>
    <col min="14855" max="14855" width="11.140625" style="74" customWidth="1"/>
    <col min="14856" max="15104" width="11.5703125" style="74"/>
    <col min="15105" max="15105" width="4.28515625" style="74" customWidth="1"/>
    <col min="15106" max="15108" width="11.5703125" style="74"/>
    <col min="15109" max="15109" width="18.42578125" style="74" customWidth="1"/>
    <col min="15110" max="15110" width="11.85546875" style="74" customWidth="1"/>
    <col min="15111" max="15111" width="11.140625" style="74" customWidth="1"/>
    <col min="15112" max="15360" width="11.5703125" style="74"/>
    <col min="15361" max="15361" width="4.28515625" style="74" customWidth="1"/>
    <col min="15362" max="15364" width="11.5703125" style="74"/>
    <col min="15365" max="15365" width="18.42578125" style="74" customWidth="1"/>
    <col min="15366" max="15366" width="11.85546875" style="74" customWidth="1"/>
    <col min="15367" max="15367" width="11.140625" style="74" customWidth="1"/>
    <col min="15368" max="15616" width="11.5703125" style="74"/>
    <col min="15617" max="15617" width="4.28515625" style="74" customWidth="1"/>
    <col min="15618" max="15620" width="11.5703125" style="74"/>
    <col min="15621" max="15621" width="18.42578125" style="74" customWidth="1"/>
    <col min="15622" max="15622" width="11.85546875" style="74" customWidth="1"/>
    <col min="15623" max="15623" width="11.140625" style="74" customWidth="1"/>
    <col min="15624" max="15872" width="11.5703125" style="74"/>
    <col min="15873" max="15873" width="4.28515625" style="74" customWidth="1"/>
    <col min="15874" max="15876" width="11.5703125" style="74"/>
    <col min="15877" max="15877" width="18.42578125" style="74" customWidth="1"/>
    <col min="15878" max="15878" width="11.85546875" style="74" customWidth="1"/>
    <col min="15879" max="15879" width="11.140625" style="74" customWidth="1"/>
    <col min="15880" max="16128" width="11.5703125" style="74"/>
    <col min="16129" max="16129" width="4.28515625" style="74" customWidth="1"/>
    <col min="16130" max="16132" width="11.5703125" style="74"/>
    <col min="16133" max="16133" width="18.42578125" style="74" customWidth="1"/>
    <col min="16134" max="16134" width="11.85546875" style="74" customWidth="1"/>
    <col min="16135" max="16135" width="11.140625" style="74" customWidth="1"/>
    <col min="16136" max="16384" width="11.5703125" style="74"/>
  </cols>
  <sheetData>
    <row r="1" spans="1:7" ht="20.25" x14ac:dyDescent="0.3">
      <c r="D1" s="75" t="s">
        <v>82</v>
      </c>
    </row>
    <row r="2" spans="1:7" ht="20.25" x14ac:dyDescent="0.3">
      <c r="D2" s="75" t="s">
        <v>83</v>
      </c>
    </row>
    <row r="3" spans="1:7" ht="20.25" x14ac:dyDescent="0.3">
      <c r="D3" s="75" t="s">
        <v>84</v>
      </c>
    </row>
    <row r="5" spans="1:7" ht="20.25" x14ac:dyDescent="0.3">
      <c r="A5" s="76" t="s">
        <v>134</v>
      </c>
      <c r="B5" s="76"/>
      <c r="C5" s="76"/>
      <c r="D5" s="76"/>
      <c r="E5" s="76"/>
      <c r="F5" s="76"/>
      <c r="G5" s="76"/>
    </row>
    <row r="6" spans="1:7" ht="9.75" customHeight="1" x14ac:dyDescent="0.2"/>
    <row r="7" spans="1:7" ht="9" customHeight="1" x14ac:dyDescent="0.2">
      <c r="A7" s="96" t="s">
        <v>135</v>
      </c>
      <c r="B7" s="96"/>
      <c r="C7" s="96"/>
      <c r="D7" s="96"/>
      <c r="E7" s="96"/>
      <c r="F7" s="96"/>
      <c r="G7" s="96"/>
    </row>
    <row r="8" spans="1:7" ht="7.5" customHeight="1" x14ac:dyDescent="0.2">
      <c r="A8" s="96"/>
      <c r="B8" s="96"/>
      <c r="C8" s="96"/>
      <c r="D8" s="96"/>
      <c r="E8" s="96"/>
      <c r="F8" s="96"/>
      <c r="G8" s="96"/>
    </row>
    <row r="9" spans="1:7" ht="9" customHeight="1" x14ac:dyDescent="0.2">
      <c r="A9" s="96"/>
      <c r="B9" s="96"/>
      <c r="C9" s="96"/>
      <c r="D9" s="96"/>
      <c r="E9" s="96"/>
      <c r="F9" s="96"/>
      <c r="G9" s="96"/>
    </row>
    <row r="11" spans="1:7" ht="14.25" x14ac:dyDescent="0.2">
      <c r="A11" s="77" t="s">
        <v>85</v>
      </c>
      <c r="B11" s="77"/>
      <c r="C11" s="77"/>
      <c r="D11" s="77"/>
      <c r="E11" s="77"/>
      <c r="F11" s="77"/>
      <c r="G11" s="78" t="s">
        <v>86</v>
      </c>
    </row>
    <row r="12" spans="1:7" ht="14.25" customHeight="1" x14ac:dyDescent="0.25">
      <c r="A12" s="78"/>
      <c r="B12" s="79" t="s">
        <v>87</v>
      </c>
      <c r="C12" s="78"/>
      <c r="D12" s="78"/>
      <c r="E12" s="78"/>
      <c r="F12" s="78"/>
      <c r="G12" s="78"/>
    </row>
    <row r="13" spans="1:7" ht="15" customHeight="1" x14ac:dyDescent="0.25">
      <c r="A13" s="80"/>
      <c r="B13" s="80" t="s">
        <v>88</v>
      </c>
      <c r="C13" s="80"/>
      <c r="D13" s="80"/>
      <c r="E13" s="80"/>
      <c r="F13" s="80"/>
      <c r="G13" s="81"/>
    </row>
    <row r="14" spans="1:7" ht="44.25" customHeight="1" x14ac:dyDescent="0.25">
      <c r="A14" s="80"/>
      <c r="B14" s="82" t="s">
        <v>89</v>
      </c>
      <c r="C14" s="82"/>
      <c r="D14" s="82"/>
      <c r="E14" s="82"/>
      <c r="F14" s="83" t="s">
        <v>90</v>
      </c>
      <c r="G14" s="84"/>
    </row>
    <row r="15" spans="1:7" ht="15" x14ac:dyDescent="0.25">
      <c r="A15" s="80"/>
      <c r="B15" s="80" t="s">
        <v>91</v>
      </c>
      <c r="C15" s="85"/>
      <c r="D15" s="85"/>
      <c r="E15" s="85"/>
      <c r="F15" s="83" t="s">
        <v>90</v>
      </c>
      <c r="G15" s="84"/>
    </row>
    <row r="16" spans="1:7" ht="15" x14ac:dyDescent="0.25">
      <c r="A16" s="80"/>
      <c r="B16" s="80" t="s">
        <v>92</v>
      </c>
      <c r="C16" s="85"/>
      <c r="D16" s="85"/>
      <c r="E16" s="85"/>
      <c r="F16" s="83" t="s">
        <v>93</v>
      </c>
      <c r="G16" s="84"/>
    </row>
    <row r="17" spans="1:7" ht="15" x14ac:dyDescent="0.25">
      <c r="A17" s="80"/>
      <c r="B17" s="80" t="s">
        <v>94</v>
      </c>
      <c r="C17" s="85"/>
      <c r="D17" s="85"/>
      <c r="E17" s="85"/>
      <c r="F17" s="83"/>
      <c r="G17" s="84"/>
    </row>
    <row r="18" spans="1:7" ht="45" customHeight="1" x14ac:dyDescent="0.25">
      <c r="A18" s="80"/>
      <c r="B18" s="82" t="s">
        <v>95</v>
      </c>
      <c r="C18" s="82"/>
      <c r="D18" s="82"/>
      <c r="E18" s="82"/>
      <c r="F18" s="83" t="s">
        <v>96</v>
      </c>
      <c r="G18" s="84"/>
    </row>
    <row r="19" spans="1:7" ht="15" x14ac:dyDescent="0.25">
      <c r="A19" s="80"/>
      <c r="B19" s="80" t="s">
        <v>97</v>
      </c>
      <c r="C19" s="85"/>
      <c r="D19" s="85"/>
      <c r="E19" s="85"/>
      <c r="F19" s="83" t="s">
        <v>96</v>
      </c>
      <c r="G19" s="84"/>
    </row>
    <row r="20" spans="1:7" ht="30.75" customHeight="1" x14ac:dyDescent="0.25">
      <c r="A20" s="80"/>
      <c r="B20" s="82" t="s">
        <v>98</v>
      </c>
      <c r="C20" s="82"/>
      <c r="D20" s="82"/>
      <c r="E20" s="82"/>
      <c r="F20" s="83" t="s">
        <v>96</v>
      </c>
      <c r="G20" s="84"/>
    </row>
    <row r="21" spans="1:7" ht="15" x14ac:dyDescent="0.25">
      <c r="A21" s="80"/>
      <c r="B21" s="80" t="s">
        <v>99</v>
      </c>
      <c r="C21" s="85"/>
      <c r="D21" s="85"/>
      <c r="E21" s="85"/>
      <c r="F21" s="83" t="s">
        <v>93</v>
      </c>
      <c r="G21" s="84"/>
    </row>
    <row r="22" spans="1:7" ht="15" x14ac:dyDescent="0.25">
      <c r="A22" s="80"/>
      <c r="B22" s="80" t="s">
        <v>100</v>
      </c>
      <c r="C22" s="85"/>
      <c r="D22" s="85"/>
      <c r="E22" s="85"/>
      <c r="F22" s="83" t="s">
        <v>96</v>
      </c>
      <c r="G22" s="84"/>
    </row>
    <row r="23" spans="1:7" ht="15" x14ac:dyDescent="0.25">
      <c r="A23" s="80"/>
      <c r="B23" s="80" t="s">
        <v>101</v>
      </c>
      <c r="C23" s="85"/>
      <c r="D23" s="85"/>
      <c r="E23" s="85"/>
      <c r="F23" s="83" t="s">
        <v>96</v>
      </c>
      <c r="G23" s="84"/>
    </row>
    <row r="24" spans="1:7" ht="15" x14ac:dyDescent="0.25">
      <c r="A24" s="80"/>
      <c r="B24" s="80" t="s">
        <v>102</v>
      </c>
      <c r="C24" s="85"/>
      <c r="D24" s="85"/>
      <c r="E24" s="85"/>
      <c r="F24" s="83" t="s">
        <v>96</v>
      </c>
      <c r="G24" s="84"/>
    </row>
    <row r="25" spans="1:7" ht="15" x14ac:dyDescent="0.25">
      <c r="B25" s="86" t="s">
        <v>103</v>
      </c>
      <c r="C25" s="86"/>
      <c r="D25" s="86"/>
      <c r="E25" s="86"/>
      <c r="F25" s="87" t="s">
        <v>104</v>
      </c>
      <c r="G25" s="88"/>
    </row>
    <row r="26" spans="1:7" ht="15" x14ac:dyDescent="0.25">
      <c r="A26" s="80"/>
      <c r="B26" s="80" t="s">
        <v>105</v>
      </c>
      <c r="C26" s="80"/>
      <c r="D26" s="80"/>
      <c r="E26" s="80"/>
      <c r="F26" s="80" t="s">
        <v>93</v>
      </c>
      <c r="G26" s="84"/>
    </row>
    <row r="27" spans="1:7" ht="15" x14ac:dyDescent="0.25">
      <c r="A27" s="80"/>
      <c r="B27" s="80" t="s">
        <v>106</v>
      </c>
      <c r="C27" s="80"/>
      <c r="D27" s="80"/>
      <c r="E27" s="80"/>
      <c r="F27" s="80" t="s">
        <v>96</v>
      </c>
      <c r="G27" s="84"/>
    </row>
    <row r="28" spans="1:7" ht="15" x14ac:dyDescent="0.25">
      <c r="A28" s="80"/>
      <c r="B28" s="80" t="s">
        <v>107</v>
      </c>
      <c r="C28" s="80"/>
      <c r="D28" s="80"/>
      <c r="E28" s="80"/>
      <c r="F28" s="80" t="s">
        <v>96</v>
      </c>
      <c r="G28" s="84"/>
    </row>
    <row r="29" spans="1:7" ht="15" x14ac:dyDescent="0.25">
      <c r="A29" s="80"/>
      <c r="B29" s="80" t="s">
        <v>108</v>
      </c>
      <c r="C29" s="80"/>
      <c r="D29" s="80"/>
      <c r="E29" s="80"/>
      <c r="F29" s="80" t="s">
        <v>90</v>
      </c>
      <c r="G29" s="84"/>
    </row>
    <row r="30" spans="1:7" ht="15" x14ac:dyDescent="0.25">
      <c r="A30" s="80"/>
      <c r="B30" s="80" t="s">
        <v>109</v>
      </c>
      <c r="C30" s="80"/>
      <c r="D30" s="80"/>
      <c r="E30" s="80"/>
      <c r="F30" s="80" t="s">
        <v>93</v>
      </c>
      <c r="G30" s="84"/>
    </row>
    <row r="31" spans="1:7" ht="15" x14ac:dyDescent="0.25">
      <c r="A31" s="80"/>
      <c r="B31" s="80" t="s">
        <v>110</v>
      </c>
      <c r="C31" s="80"/>
      <c r="D31" s="80"/>
      <c r="E31" s="80"/>
      <c r="F31" s="80"/>
      <c r="G31" s="84"/>
    </row>
    <row r="32" spans="1:7" ht="15" x14ac:dyDescent="0.25">
      <c r="A32" s="80"/>
      <c r="B32" s="80" t="s">
        <v>111</v>
      </c>
      <c r="C32" s="80"/>
      <c r="D32" s="80"/>
      <c r="E32" s="80"/>
      <c r="F32" s="80" t="s">
        <v>93</v>
      </c>
      <c r="G32" s="84"/>
    </row>
    <row r="33" spans="1:7" ht="15" x14ac:dyDescent="0.25">
      <c r="A33" s="80"/>
      <c r="B33" s="80" t="s">
        <v>112</v>
      </c>
      <c r="C33" s="80"/>
      <c r="D33" s="80"/>
      <c r="E33" s="80"/>
      <c r="F33" s="80" t="s">
        <v>93</v>
      </c>
      <c r="G33" s="84"/>
    </row>
    <row r="34" spans="1:7" ht="15" x14ac:dyDescent="0.25">
      <c r="A34" s="80"/>
      <c r="B34" s="80" t="s">
        <v>113</v>
      </c>
      <c r="C34" s="80"/>
      <c r="D34" s="80"/>
      <c r="E34" s="80"/>
      <c r="F34" s="80" t="s">
        <v>90</v>
      </c>
      <c r="G34" s="84"/>
    </row>
    <row r="35" spans="1:7" ht="30.75" customHeight="1" x14ac:dyDescent="0.25">
      <c r="A35" s="80"/>
      <c r="B35" s="82" t="s">
        <v>114</v>
      </c>
      <c r="C35" s="82"/>
      <c r="D35" s="82"/>
      <c r="E35" s="82"/>
      <c r="F35" s="80"/>
      <c r="G35" s="84"/>
    </row>
    <row r="36" spans="1:7" ht="31.5" customHeight="1" x14ac:dyDescent="0.25">
      <c r="A36" s="80"/>
      <c r="B36" s="82" t="s">
        <v>115</v>
      </c>
      <c r="C36" s="82"/>
      <c r="D36" s="82"/>
      <c r="E36" s="82"/>
      <c r="F36" s="80" t="s">
        <v>93</v>
      </c>
      <c r="G36" s="84"/>
    </row>
    <row r="37" spans="1:7" ht="29.25" customHeight="1" x14ac:dyDescent="0.25">
      <c r="A37" s="80"/>
      <c r="B37" s="82" t="s">
        <v>116</v>
      </c>
      <c r="C37" s="82"/>
      <c r="D37" s="82"/>
      <c r="E37" s="82"/>
      <c r="F37" s="80" t="s">
        <v>93</v>
      </c>
      <c r="G37" s="84"/>
    </row>
    <row r="38" spans="1:7" ht="15" x14ac:dyDescent="0.25">
      <c r="A38" s="80"/>
      <c r="B38" s="80" t="s">
        <v>117</v>
      </c>
      <c r="C38" s="80"/>
      <c r="D38" s="80"/>
      <c r="E38" s="80"/>
      <c r="F38" s="80" t="s">
        <v>93</v>
      </c>
      <c r="G38" s="84"/>
    </row>
    <row r="39" spans="1:7" ht="15" x14ac:dyDescent="0.25">
      <c r="A39" s="80"/>
      <c r="B39" s="80" t="s">
        <v>118</v>
      </c>
      <c r="C39" s="80"/>
      <c r="D39" s="80"/>
      <c r="E39" s="80"/>
      <c r="F39" s="80"/>
      <c r="G39" s="84"/>
    </row>
    <row r="40" spans="1:7" ht="15" x14ac:dyDescent="0.25">
      <c r="A40" s="80"/>
      <c r="B40" s="80" t="s">
        <v>119</v>
      </c>
      <c r="C40" s="80"/>
      <c r="D40" s="80"/>
      <c r="E40" s="80"/>
      <c r="F40" s="80" t="s">
        <v>93</v>
      </c>
      <c r="G40" s="84"/>
    </row>
    <row r="41" spans="1:7" ht="15" x14ac:dyDescent="0.25">
      <c r="A41" s="80"/>
      <c r="B41" s="80" t="s">
        <v>120</v>
      </c>
      <c r="C41" s="80"/>
      <c r="D41" s="80"/>
      <c r="E41" s="80"/>
      <c r="F41" s="80" t="s">
        <v>93</v>
      </c>
      <c r="G41" s="84"/>
    </row>
    <row r="42" spans="1:7" ht="15" x14ac:dyDescent="0.25">
      <c r="A42" s="80"/>
      <c r="B42" s="80" t="s">
        <v>121</v>
      </c>
      <c r="C42" s="80"/>
      <c r="D42" s="80"/>
      <c r="E42" s="80"/>
      <c r="F42" s="80" t="s">
        <v>93</v>
      </c>
      <c r="G42" s="84"/>
    </row>
    <row r="43" spans="1:7" ht="15" x14ac:dyDescent="0.25">
      <c r="A43" s="80"/>
      <c r="B43" s="80" t="s">
        <v>122</v>
      </c>
      <c r="C43" s="80"/>
      <c r="D43" s="80"/>
      <c r="E43" s="80"/>
      <c r="F43" s="80"/>
      <c r="G43" s="84"/>
    </row>
    <row r="44" spans="1:7" ht="15" x14ac:dyDescent="0.25">
      <c r="A44" s="80"/>
      <c r="B44" s="80" t="s">
        <v>123</v>
      </c>
      <c r="C44" s="80"/>
      <c r="D44" s="80"/>
      <c r="E44" s="80"/>
      <c r="F44" s="80"/>
      <c r="G44" s="84"/>
    </row>
    <row r="45" spans="1:7" ht="15" x14ac:dyDescent="0.25">
      <c r="A45" s="80"/>
      <c r="B45" s="80" t="s">
        <v>124</v>
      </c>
      <c r="C45" s="80"/>
      <c r="D45" s="80"/>
      <c r="E45" s="80"/>
      <c r="F45" s="80"/>
      <c r="G45" s="84"/>
    </row>
    <row r="46" spans="1:7" ht="15" x14ac:dyDescent="0.25">
      <c r="A46" s="80"/>
      <c r="B46" s="80" t="s">
        <v>125</v>
      </c>
      <c r="C46" s="80"/>
      <c r="D46" s="80"/>
      <c r="E46" s="80"/>
      <c r="F46" s="80"/>
      <c r="G46" s="84"/>
    </row>
    <row r="47" spans="1:7" ht="15" x14ac:dyDescent="0.25">
      <c r="A47" s="80"/>
      <c r="B47" s="80" t="s">
        <v>126</v>
      </c>
      <c r="C47" s="80"/>
      <c r="D47" s="80"/>
      <c r="E47" s="80"/>
      <c r="F47" s="80"/>
      <c r="G47" s="84"/>
    </row>
    <row r="48" spans="1:7" ht="15" x14ac:dyDescent="0.25">
      <c r="A48" s="80"/>
      <c r="B48" s="80" t="s">
        <v>127</v>
      </c>
      <c r="C48" s="80"/>
      <c r="D48" s="80"/>
      <c r="E48" s="80"/>
      <c r="F48" s="80"/>
      <c r="G48" s="84"/>
    </row>
    <row r="49" spans="1:7" ht="15.75" x14ac:dyDescent="0.25">
      <c r="A49" s="80"/>
      <c r="B49" s="80"/>
      <c r="C49" s="80"/>
      <c r="D49" s="80"/>
      <c r="E49" s="89" t="s">
        <v>128</v>
      </c>
      <c r="F49" s="90">
        <f>SUM(G12:G48)</f>
        <v>0</v>
      </c>
      <c r="G49" s="84"/>
    </row>
    <row r="50" spans="1:7" ht="11.25" customHeight="1" x14ac:dyDescent="0.25">
      <c r="A50" s="80"/>
      <c r="B50" s="80"/>
      <c r="C50" s="80"/>
      <c r="D50" s="80"/>
      <c r="E50" s="80"/>
      <c r="F50" s="80"/>
      <c r="G50" s="84"/>
    </row>
    <row r="51" spans="1:7" ht="15.75" x14ac:dyDescent="0.25">
      <c r="A51" s="80"/>
      <c r="B51" s="79" t="s">
        <v>129</v>
      </c>
      <c r="C51" s="78"/>
      <c r="D51" s="78"/>
      <c r="E51" s="78"/>
      <c r="F51" s="78"/>
      <c r="G51" s="78"/>
    </row>
    <row r="52" spans="1:7" ht="15" x14ac:dyDescent="0.25">
      <c r="A52" s="80"/>
      <c r="B52" s="80" t="s">
        <v>130</v>
      </c>
      <c r="C52" s="80"/>
      <c r="D52" s="80"/>
      <c r="E52" s="80"/>
      <c r="F52" s="80"/>
      <c r="G52" s="81"/>
    </row>
    <row r="53" spans="1:7" ht="15.75" x14ac:dyDescent="0.25">
      <c r="A53" s="80"/>
      <c r="B53" s="80"/>
      <c r="C53" s="80"/>
      <c r="D53" s="80"/>
      <c r="E53" s="89" t="s">
        <v>128</v>
      </c>
      <c r="F53" s="90">
        <f>SUM(G51:G52)</f>
        <v>0</v>
      </c>
      <c r="G53" s="84"/>
    </row>
    <row r="54" spans="1:7" ht="11.25" customHeight="1" x14ac:dyDescent="0.25">
      <c r="A54" s="91"/>
      <c r="B54" s="87"/>
      <c r="C54" s="87"/>
      <c r="D54" s="87"/>
      <c r="E54" s="87"/>
      <c r="F54" s="87"/>
      <c r="G54" s="88"/>
    </row>
    <row r="55" spans="1:7" ht="15.75" x14ac:dyDescent="0.25">
      <c r="A55" s="79" t="s">
        <v>131</v>
      </c>
      <c r="B55" s="87"/>
      <c r="C55" s="87"/>
      <c r="D55" s="87"/>
      <c r="E55" s="87"/>
      <c r="F55" s="87"/>
      <c r="G55" s="92">
        <f>SUM(G12:G54)</f>
        <v>0</v>
      </c>
    </row>
    <row r="56" spans="1:7" ht="15.75" x14ac:dyDescent="0.25">
      <c r="A56" s="79"/>
      <c r="B56" s="87"/>
      <c r="C56" s="87"/>
      <c r="D56" s="87"/>
      <c r="E56" s="87"/>
      <c r="F56" s="87"/>
      <c r="G56" s="92"/>
    </row>
    <row r="57" spans="1:7" ht="15" x14ac:dyDescent="0.25">
      <c r="A57" s="93" t="s">
        <v>132</v>
      </c>
      <c r="B57" s="87"/>
      <c r="C57" s="87"/>
      <c r="D57" s="87"/>
      <c r="E57" s="87"/>
      <c r="F57" s="87"/>
      <c r="G57" s="88"/>
    </row>
    <row r="58" spans="1:7" ht="15" x14ac:dyDescent="0.25">
      <c r="A58" s="93"/>
      <c r="B58" s="87"/>
      <c r="C58" s="87"/>
      <c r="D58" s="87"/>
      <c r="E58" s="87"/>
      <c r="F58" s="87"/>
      <c r="G58" s="88"/>
    </row>
    <row r="59" spans="1:7" ht="83.25" customHeight="1" x14ac:dyDescent="0.25">
      <c r="A59" s="94" t="s">
        <v>133</v>
      </c>
      <c r="B59" s="95"/>
      <c r="C59" s="95"/>
      <c r="D59" s="95"/>
      <c r="E59" s="95"/>
      <c r="F59" s="95"/>
      <c r="G59" s="95"/>
    </row>
    <row r="60" spans="1:7" ht="15" x14ac:dyDescent="0.25">
      <c r="A60" s="93"/>
      <c r="B60" s="87"/>
      <c r="C60" s="87"/>
      <c r="D60" s="87"/>
      <c r="E60" s="87"/>
      <c r="F60" s="87"/>
      <c r="G60" s="88"/>
    </row>
    <row r="61" spans="1:7" ht="15" x14ac:dyDescent="0.25">
      <c r="A61" s="87"/>
      <c r="B61" s="87"/>
      <c r="C61" s="87"/>
      <c r="D61" s="87"/>
      <c r="E61" s="87"/>
      <c r="F61" s="87"/>
      <c r="G61" s="88"/>
    </row>
    <row r="62" spans="1:7" ht="15" x14ac:dyDescent="0.25">
      <c r="F62" s="87"/>
    </row>
    <row r="63" spans="1:7" ht="15" x14ac:dyDescent="0.25">
      <c r="F63" s="87"/>
    </row>
  </sheetData>
  <sheetProtection selectLockedCells="1" selectUnlockedCells="1"/>
  <mergeCells count="10">
    <mergeCell ref="B35:E35"/>
    <mergeCell ref="B36:E36"/>
    <mergeCell ref="B37:E37"/>
    <mergeCell ref="A59:G59"/>
    <mergeCell ref="A5:G5"/>
    <mergeCell ref="A7:G9"/>
    <mergeCell ref="A11:F11"/>
    <mergeCell ref="B14:E14"/>
    <mergeCell ref="B18:E18"/>
    <mergeCell ref="B20:E20"/>
  </mergeCells>
  <pageMargins left="0.78749999999999998" right="0.78749999999999998" top="0.78749999999999998" bottom="0.78749999999999998" header="0.51180555555555551" footer="0.51180555555555551"/>
  <pageSetup paperSize="9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opLeftCell="A34" zoomScale="145" zoomScaleNormal="145" workbookViewId="0">
      <selection activeCell="I48" sqref="I48"/>
    </sheetView>
  </sheetViews>
  <sheetFormatPr defaultRowHeight="15" x14ac:dyDescent="0.25"/>
  <cols>
    <col min="1" max="1" width="43.42578125" customWidth="1"/>
    <col min="9" max="9" width="13.7109375" bestFit="1" customWidth="1"/>
  </cols>
  <sheetData>
    <row r="1" spans="1:7" x14ac:dyDescent="0.25">
      <c r="A1" s="59" t="s">
        <v>76</v>
      </c>
      <c r="B1" s="59"/>
      <c r="C1" s="59"/>
      <c r="D1" s="59"/>
      <c r="E1" s="59"/>
      <c r="F1" s="59"/>
      <c r="G1" s="59"/>
    </row>
    <row r="2" spans="1:7" x14ac:dyDescent="0.25">
      <c r="A2" s="1" t="s">
        <v>0</v>
      </c>
      <c r="B2" s="2"/>
      <c r="C2" s="2"/>
      <c r="D2" s="73" t="s">
        <v>1</v>
      </c>
      <c r="E2" s="73"/>
      <c r="F2" s="73" t="s">
        <v>2</v>
      </c>
      <c r="G2" s="73"/>
    </row>
    <row r="3" spans="1:7" x14ac:dyDescent="0.25">
      <c r="A3" s="3" t="s">
        <v>3</v>
      </c>
      <c r="B3" s="4" t="s">
        <v>4</v>
      </c>
      <c r="C3" s="5" t="s">
        <v>5</v>
      </c>
      <c r="D3" s="4" t="s">
        <v>6</v>
      </c>
      <c r="E3" s="5" t="s">
        <v>7</v>
      </c>
      <c r="F3" s="4" t="s">
        <v>6</v>
      </c>
      <c r="G3" s="5" t="s">
        <v>7</v>
      </c>
    </row>
    <row r="4" spans="1:7" x14ac:dyDescent="0.25">
      <c r="A4" s="6" t="s">
        <v>57</v>
      </c>
      <c r="B4" s="7" t="s">
        <v>8</v>
      </c>
      <c r="C4" s="8">
        <v>5</v>
      </c>
      <c r="D4" s="9"/>
      <c r="E4" s="10">
        <f>C4*D4</f>
        <v>0</v>
      </c>
      <c r="F4" s="9"/>
      <c r="G4" s="10">
        <f>C4*F4</f>
        <v>0</v>
      </c>
    </row>
    <row r="5" spans="1:7" x14ac:dyDescent="0.25">
      <c r="A5" s="11" t="s">
        <v>9</v>
      </c>
      <c r="B5" s="7" t="s">
        <v>10</v>
      </c>
      <c r="C5" s="8">
        <v>28</v>
      </c>
      <c r="D5" s="9"/>
      <c r="E5" s="10">
        <f t="shared" ref="E5:E20" si="0">C5*D5</f>
        <v>0</v>
      </c>
      <c r="F5" s="9"/>
      <c r="G5" s="10">
        <f t="shared" ref="G5:G20" si="1">C5*F5</f>
        <v>0</v>
      </c>
    </row>
    <row r="6" spans="1:7" x14ac:dyDescent="0.25">
      <c r="A6" s="11" t="s">
        <v>28</v>
      </c>
      <c r="B6" s="7" t="s">
        <v>10</v>
      </c>
      <c r="C6" s="8">
        <v>33</v>
      </c>
      <c r="D6" s="9"/>
      <c r="E6" s="10">
        <f t="shared" si="0"/>
        <v>0</v>
      </c>
      <c r="F6" s="9"/>
      <c r="G6" s="10">
        <f t="shared" si="1"/>
        <v>0</v>
      </c>
    </row>
    <row r="7" spans="1:7" x14ac:dyDescent="0.25">
      <c r="A7" s="11" t="s">
        <v>11</v>
      </c>
      <c r="B7" s="7" t="s">
        <v>10</v>
      </c>
      <c r="C7" s="8">
        <v>26</v>
      </c>
      <c r="D7" s="9"/>
      <c r="E7" s="10">
        <f t="shared" si="0"/>
        <v>0</v>
      </c>
      <c r="F7" s="9"/>
      <c r="G7" s="10">
        <f t="shared" si="1"/>
        <v>0</v>
      </c>
    </row>
    <row r="8" spans="1:7" x14ac:dyDescent="0.25">
      <c r="A8" s="11" t="s">
        <v>12</v>
      </c>
      <c r="B8" s="7" t="s">
        <v>10</v>
      </c>
      <c r="C8" s="8">
        <v>12</v>
      </c>
      <c r="D8" s="9"/>
      <c r="E8" s="10">
        <f t="shared" si="0"/>
        <v>0</v>
      </c>
      <c r="F8" s="9"/>
      <c r="G8" s="10">
        <f t="shared" si="1"/>
        <v>0</v>
      </c>
    </row>
    <row r="9" spans="1:7" x14ac:dyDescent="0.25">
      <c r="A9" s="11" t="s">
        <v>13</v>
      </c>
      <c r="B9" s="7" t="s">
        <v>10</v>
      </c>
      <c r="C9" s="8">
        <v>45</v>
      </c>
      <c r="D9" s="9"/>
      <c r="E9" s="10">
        <f t="shared" si="0"/>
        <v>0</v>
      </c>
      <c r="F9" s="9"/>
      <c r="G9" s="10">
        <f t="shared" si="1"/>
        <v>0</v>
      </c>
    </row>
    <row r="10" spans="1:7" x14ac:dyDescent="0.25">
      <c r="A10" s="11" t="s">
        <v>63</v>
      </c>
      <c r="B10" s="7" t="s">
        <v>10</v>
      </c>
      <c r="C10" s="8">
        <v>35</v>
      </c>
      <c r="D10" s="9"/>
      <c r="E10" s="10">
        <f t="shared" ref="E10" si="2">C10*D10</f>
        <v>0</v>
      </c>
      <c r="F10" s="9"/>
      <c r="G10" s="10">
        <f t="shared" ref="G10" si="3">C10*F10</f>
        <v>0</v>
      </c>
    </row>
    <row r="11" spans="1:7" x14ac:dyDescent="0.25">
      <c r="A11" s="11" t="s">
        <v>14</v>
      </c>
      <c r="B11" s="7" t="s">
        <v>10</v>
      </c>
      <c r="C11" s="8">
        <v>30</v>
      </c>
      <c r="D11" s="9"/>
      <c r="E11" s="10">
        <f t="shared" si="0"/>
        <v>0</v>
      </c>
      <c r="F11" s="9"/>
      <c r="G11" s="10">
        <f t="shared" si="1"/>
        <v>0</v>
      </c>
    </row>
    <row r="12" spans="1:7" x14ac:dyDescent="0.25">
      <c r="A12" s="11" t="s">
        <v>62</v>
      </c>
      <c r="B12" s="7" t="s">
        <v>10</v>
      </c>
      <c r="C12" s="8">
        <v>4</v>
      </c>
      <c r="D12" s="9"/>
      <c r="E12" s="10">
        <f t="shared" ref="E12" si="4">C12*D12</f>
        <v>0</v>
      </c>
      <c r="F12" s="9"/>
      <c r="G12" s="10">
        <f t="shared" ref="G12" si="5">C12*F12</f>
        <v>0</v>
      </c>
    </row>
    <row r="13" spans="1:7" x14ac:dyDescent="0.25">
      <c r="A13" s="11" t="s">
        <v>15</v>
      </c>
      <c r="B13" s="7" t="s">
        <v>10</v>
      </c>
      <c r="C13" s="8">
        <v>115</v>
      </c>
      <c r="D13" s="9"/>
      <c r="E13" s="10">
        <f t="shared" si="0"/>
        <v>0</v>
      </c>
      <c r="F13" s="9"/>
      <c r="G13" s="10">
        <f t="shared" si="1"/>
        <v>0</v>
      </c>
    </row>
    <row r="14" spans="1:7" x14ac:dyDescent="0.25">
      <c r="A14" s="11" t="s">
        <v>16</v>
      </c>
      <c r="B14" s="7" t="s">
        <v>10</v>
      </c>
      <c r="C14" s="8">
        <v>120</v>
      </c>
      <c r="D14" s="9"/>
      <c r="E14" s="10">
        <f t="shared" si="0"/>
        <v>0</v>
      </c>
      <c r="F14" s="9"/>
      <c r="G14" s="10">
        <f t="shared" si="1"/>
        <v>0</v>
      </c>
    </row>
    <row r="15" spans="1:7" x14ac:dyDescent="0.25">
      <c r="A15" s="11" t="s">
        <v>17</v>
      </c>
      <c r="B15" s="7" t="s">
        <v>10</v>
      </c>
      <c r="C15" s="8">
        <v>65</v>
      </c>
      <c r="D15" s="9"/>
      <c r="E15" s="10">
        <f t="shared" si="0"/>
        <v>0</v>
      </c>
      <c r="F15" s="9"/>
      <c r="G15" s="10">
        <f t="shared" si="1"/>
        <v>0</v>
      </c>
    </row>
    <row r="16" spans="1:7" x14ac:dyDescent="0.25">
      <c r="A16" s="11" t="s">
        <v>18</v>
      </c>
      <c r="B16" s="7" t="s">
        <v>10</v>
      </c>
      <c r="C16" s="8">
        <v>40</v>
      </c>
      <c r="D16" s="9"/>
      <c r="E16" s="10">
        <f t="shared" si="0"/>
        <v>0</v>
      </c>
      <c r="F16" s="9"/>
      <c r="G16" s="10">
        <f t="shared" si="1"/>
        <v>0</v>
      </c>
    </row>
    <row r="17" spans="1:7" x14ac:dyDescent="0.25">
      <c r="A17" s="11" t="s">
        <v>19</v>
      </c>
      <c r="B17" s="7" t="s">
        <v>8</v>
      </c>
      <c r="C17" s="8">
        <v>8</v>
      </c>
      <c r="D17" s="9"/>
      <c r="E17" s="10">
        <f t="shared" si="0"/>
        <v>0</v>
      </c>
      <c r="F17" s="9"/>
      <c r="G17" s="10">
        <f t="shared" si="1"/>
        <v>0</v>
      </c>
    </row>
    <row r="18" spans="1:7" x14ac:dyDescent="0.25">
      <c r="A18" s="11" t="s">
        <v>58</v>
      </c>
      <c r="B18" s="7" t="s">
        <v>8</v>
      </c>
      <c r="C18" s="8">
        <v>1</v>
      </c>
      <c r="D18" s="55"/>
      <c r="E18" s="56">
        <f t="shared" ref="E18" si="6">C18*D18</f>
        <v>0</v>
      </c>
      <c r="F18" s="9"/>
      <c r="G18" s="10">
        <f t="shared" si="1"/>
        <v>0</v>
      </c>
    </row>
    <row r="19" spans="1:7" x14ac:dyDescent="0.25">
      <c r="A19" s="13" t="s">
        <v>20</v>
      </c>
      <c r="B19" s="14" t="s">
        <v>21</v>
      </c>
      <c r="C19" s="15">
        <v>10</v>
      </c>
      <c r="D19" s="55"/>
      <c r="E19" s="56">
        <f t="shared" si="0"/>
        <v>0</v>
      </c>
      <c r="F19" s="9"/>
      <c r="G19" s="10">
        <f t="shared" si="1"/>
        <v>0</v>
      </c>
    </row>
    <row r="20" spans="1:7" x14ac:dyDescent="0.25">
      <c r="A20" s="13" t="s">
        <v>22</v>
      </c>
      <c r="B20" s="14" t="s">
        <v>8</v>
      </c>
      <c r="C20" s="15">
        <v>1</v>
      </c>
      <c r="D20" s="9"/>
      <c r="E20" s="10">
        <f t="shared" si="0"/>
        <v>0</v>
      </c>
      <c r="F20" s="9"/>
      <c r="G20" s="10">
        <f t="shared" si="1"/>
        <v>0</v>
      </c>
    </row>
    <row r="21" spans="1:7" x14ac:dyDescent="0.25">
      <c r="A21" s="16"/>
      <c r="B21" s="17"/>
      <c r="C21" s="17"/>
      <c r="D21" s="17"/>
      <c r="E21" s="18">
        <f>SUM(E4:E20)</f>
        <v>0</v>
      </c>
      <c r="F21" s="16"/>
      <c r="G21" s="18">
        <f>SUM(G4:G20)</f>
        <v>0</v>
      </c>
    </row>
    <row r="22" spans="1:7" x14ac:dyDescent="0.25">
      <c r="A22" s="19" t="s">
        <v>24</v>
      </c>
      <c r="B22" s="20"/>
      <c r="C22" s="21">
        <v>6</v>
      </c>
      <c r="D22" s="20" t="s">
        <v>25</v>
      </c>
      <c r="E22" s="22">
        <f>ROUND(E21*C22*0.01,1)</f>
        <v>0</v>
      </c>
      <c r="F22" s="20"/>
      <c r="G22" s="23"/>
    </row>
    <row r="23" spans="1:7" x14ac:dyDescent="0.25">
      <c r="A23" s="19" t="s">
        <v>26</v>
      </c>
      <c r="B23" s="20"/>
      <c r="C23" s="21">
        <v>5</v>
      </c>
      <c r="D23" s="20" t="s">
        <v>25</v>
      </c>
      <c r="E23" s="24"/>
      <c r="F23" s="20"/>
      <c r="G23" s="22">
        <f>ROUND(G21*C23*0.01,1)</f>
        <v>0</v>
      </c>
    </row>
    <row r="24" spans="1:7" x14ac:dyDescent="0.25">
      <c r="A24" s="25" t="s">
        <v>27</v>
      </c>
      <c r="B24" s="26"/>
      <c r="C24" s="26"/>
      <c r="D24" s="26"/>
      <c r="E24" s="27">
        <f>SUM(E21:E23)</f>
        <v>0</v>
      </c>
      <c r="F24" s="28"/>
      <c r="G24" s="27">
        <f>SUM(G21:G23)</f>
        <v>0</v>
      </c>
    </row>
    <row r="26" spans="1:7" x14ac:dyDescent="0.25">
      <c r="A26" s="1" t="s">
        <v>29</v>
      </c>
      <c r="B26" s="2"/>
      <c r="C26" s="2"/>
      <c r="D26" s="73" t="s">
        <v>1</v>
      </c>
      <c r="E26" s="73"/>
      <c r="F26" s="73" t="s">
        <v>2</v>
      </c>
      <c r="G26" s="73"/>
    </row>
    <row r="27" spans="1:7" x14ac:dyDescent="0.25">
      <c r="A27" s="3" t="s">
        <v>3</v>
      </c>
      <c r="B27" s="4" t="s">
        <v>4</v>
      </c>
      <c r="C27" s="5" t="s">
        <v>5</v>
      </c>
      <c r="D27" s="4" t="s">
        <v>6</v>
      </c>
      <c r="E27" s="5" t="s">
        <v>7</v>
      </c>
      <c r="F27" s="4" t="s">
        <v>6</v>
      </c>
      <c r="G27" s="5" t="s">
        <v>7</v>
      </c>
    </row>
    <row r="28" spans="1:7" x14ac:dyDescent="0.25">
      <c r="A28" s="29" t="s">
        <v>75</v>
      </c>
      <c r="B28" s="7" t="s">
        <v>8</v>
      </c>
      <c r="C28" s="8">
        <v>1</v>
      </c>
      <c r="D28" s="9"/>
      <c r="E28" s="10">
        <f>C28*D28</f>
        <v>0</v>
      </c>
      <c r="F28" s="9"/>
      <c r="G28" s="10">
        <f>C28*F28</f>
        <v>0</v>
      </c>
    </row>
    <row r="29" spans="1:7" x14ac:dyDescent="0.25">
      <c r="A29" s="29" t="s">
        <v>59</v>
      </c>
      <c r="B29" s="7" t="s">
        <v>8</v>
      </c>
      <c r="C29" s="8">
        <v>2</v>
      </c>
      <c r="D29" s="55"/>
      <c r="E29" s="56"/>
      <c r="F29" s="9"/>
      <c r="G29" s="10">
        <f>C29*F29</f>
        <v>0</v>
      </c>
    </row>
    <row r="30" spans="1:7" x14ac:dyDescent="0.25">
      <c r="A30" s="29" t="s">
        <v>51</v>
      </c>
      <c r="B30" s="7" t="s">
        <v>8</v>
      </c>
      <c r="C30" s="8">
        <v>6</v>
      </c>
      <c r="D30" s="9"/>
      <c r="E30" s="10">
        <f>C30*D30</f>
        <v>0</v>
      </c>
      <c r="F30" s="9"/>
      <c r="G30" s="10">
        <f>C30*F30</f>
        <v>0</v>
      </c>
    </row>
    <row r="31" spans="1:7" x14ac:dyDescent="0.25">
      <c r="A31" s="29" t="s">
        <v>52</v>
      </c>
      <c r="B31" s="7" t="s">
        <v>8</v>
      </c>
      <c r="C31" s="8">
        <v>2</v>
      </c>
      <c r="D31" s="9"/>
      <c r="E31" s="10">
        <f>C31*D31</f>
        <v>0</v>
      </c>
      <c r="F31" s="9"/>
      <c r="G31" s="10">
        <f>C31*F31</f>
        <v>0</v>
      </c>
    </row>
    <row r="32" spans="1:7" x14ac:dyDescent="0.25">
      <c r="A32" s="11" t="s">
        <v>46</v>
      </c>
      <c r="B32" s="7" t="s">
        <v>8</v>
      </c>
      <c r="C32" s="8">
        <v>1</v>
      </c>
      <c r="D32" s="9"/>
      <c r="E32" s="10">
        <f t="shared" ref="E32:E39" si="7">C32*D32</f>
        <v>0</v>
      </c>
      <c r="F32" s="9"/>
      <c r="G32" s="10">
        <f t="shared" ref="G32:G39" si="8">C32*F32</f>
        <v>0</v>
      </c>
    </row>
    <row r="33" spans="1:7" x14ac:dyDescent="0.25">
      <c r="A33" s="11" t="s">
        <v>40</v>
      </c>
      <c r="B33" s="7" t="s">
        <v>8</v>
      </c>
      <c r="C33" s="8">
        <v>1</v>
      </c>
      <c r="D33" s="9"/>
      <c r="E33" s="10">
        <f t="shared" si="7"/>
        <v>0</v>
      </c>
      <c r="F33" s="9"/>
      <c r="G33" s="10">
        <f t="shared" si="8"/>
        <v>0</v>
      </c>
    </row>
    <row r="34" spans="1:7" x14ac:dyDescent="0.25">
      <c r="A34" s="11" t="s">
        <v>45</v>
      </c>
      <c r="B34" s="7" t="s">
        <v>8</v>
      </c>
      <c r="C34" s="8">
        <v>1</v>
      </c>
      <c r="D34" s="9"/>
      <c r="E34" s="10">
        <f t="shared" si="7"/>
        <v>0</v>
      </c>
      <c r="F34" s="9"/>
      <c r="G34" s="10">
        <f t="shared" si="8"/>
        <v>0</v>
      </c>
    </row>
    <row r="35" spans="1:7" x14ac:dyDescent="0.25">
      <c r="A35" s="11" t="s">
        <v>61</v>
      </c>
      <c r="B35" s="7" t="s">
        <v>8</v>
      </c>
      <c r="C35" s="8">
        <v>1</v>
      </c>
      <c r="D35" s="9"/>
      <c r="E35" s="10">
        <f t="shared" si="7"/>
        <v>0</v>
      </c>
      <c r="F35" s="9"/>
      <c r="G35" s="10">
        <f t="shared" si="8"/>
        <v>0</v>
      </c>
    </row>
    <row r="36" spans="1:7" x14ac:dyDescent="0.25">
      <c r="A36" s="29" t="s">
        <v>77</v>
      </c>
      <c r="B36" s="7" t="s">
        <v>8</v>
      </c>
      <c r="C36" s="8">
        <v>1</v>
      </c>
      <c r="D36" s="55"/>
      <c r="E36" s="56"/>
      <c r="F36" s="9"/>
      <c r="G36" s="10">
        <f t="shared" si="8"/>
        <v>0</v>
      </c>
    </row>
    <row r="37" spans="1:7" x14ac:dyDescent="0.25">
      <c r="A37" s="11" t="s">
        <v>60</v>
      </c>
      <c r="B37" s="7" t="s">
        <v>8</v>
      </c>
      <c r="C37" s="8">
        <v>4</v>
      </c>
      <c r="D37" s="55"/>
      <c r="E37" s="56"/>
      <c r="F37" s="9"/>
      <c r="G37" s="10">
        <f t="shared" si="8"/>
        <v>0</v>
      </c>
    </row>
    <row r="38" spans="1:7" x14ac:dyDescent="0.25">
      <c r="A38" s="11" t="s">
        <v>47</v>
      </c>
      <c r="B38" s="7" t="s">
        <v>8</v>
      </c>
      <c r="C38" s="8">
        <v>1</v>
      </c>
      <c r="D38" s="9"/>
      <c r="E38" s="10">
        <f t="shared" si="7"/>
        <v>0</v>
      </c>
      <c r="F38" s="9"/>
      <c r="G38" s="10">
        <f t="shared" si="8"/>
        <v>0</v>
      </c>
    </row>
    <row r="39" spans="1:7" x14ac:dyDescent="0.25">
      <c r="A39" s="11" t="s">
        <v>78</v>
      </c>
      <c r="B39" s="7" t="s">
        <v>8</v>
      </c>
      <c r="C39" s="8">
        <v>1</v>
      </c>
      <c r="D39" s="9"/>
      <c r="E39" s="10">
        <f t="shared" si="7"/>
        <v>0</v>
      </c>
      <c r="F39" s="9"/>
      <c r="G39" s="10">
        <f t="shared" si="8"/>
        <v>0</v>
      </c>
    </row>
    <row r="40" spans="1:7" x14ac:dyDescent="0.25">
      <c r="A40" s="16"/>
      <c r="B40" s="17"/>
      <c r="C40" s="17"/>
      <c r="D40" s="17"/>
      <c r="E40" s="18">
        <f>SUM(E28:E39)</f>
        <v>0</v>
      </c>
      <c r="F40" s="16"/>
      <c r="G40" s="18">
        <f>SUM(G28:G39)</f>
        <v>0</v>
      </c>
    </row>
    <row r="41" spans="1:7" x14ac:dyDescent="0.25">
      <c r="A41" s="19" t="s">
        <v>24</v>
      </c>
      <c r="B41" s="20"/>
      <c r="C41" s="21">
        <v>3</v>
      </c>
      <c r="D41" s="20" t="s">
        <v>25</v>
      </c>
      <c r="E41" s="22">
        <f>ROUND(E40*C41*0.01,1)</f>
        <v>0</v>
      </c>
      <c r="F41" s="20"/>
      <c r="G41" s="23"/>
    </row>
    <row r="42" spans="1:7" x14ac:dyDescent="0.25">
      <c r="A42" s="19" t="s">
        <v>26</v>
      </c>
      <c r="B42" s="20"/>
      <c r="C42" s="21">
        <v>0</v>
      </c>
      <c r="D42" s="20" t="s">
        <v>25</v>
      </c>
      <c r="E42" s="24"/>
      <c r="F42" s="20"/>
      <c r="G42" s="22">
        <f>ROUND(G40*C42*0.01,1)</f>
        <v>0</v>
      </c>
    </row>
    <row r="43" spans="1:7" x14ac:dyDescent="0.25">
      <c r="A43" s="25" t="s">
        <v>27</v>
      </c>
      <c r="B43" s="26"/>
      <c r="C43" s="26"/>
      <c r="D43" s="26"/>
      <c r="E43" s="27">
        <f>SUM(E40:E42)</f>
        <v>0</v>
      </c>
      <c r="F43" s="28"/>
      <c r="G43" s="27">
        <f>SUM(G40:G42)</f>
        <v>0</v>
      </c>
    </row>
    <row r="45" spans="1:7" x14ac:dyDescent="0.25">
      <c r="A45" s="30"/>
      <c r="B45" s="20"/>
      <c r="C45" s="20"/>
      <c r="D45" s="20"/>
      <c r="E45" s="31"/>
      <c r="F45" s="20"/>
      <c r="G45" s="31"/>
    </row>
    <row r="46" spans="1:7" x14ac:dyDescent="0.25">
      <c r="A46" s="1" t="s">
        <v>30</v>
      </c>
      <c r="B46" s="2"/>
      <c r="C46" s="2"/>
      <c r="D46" s="73" t="s">
        <v>1</v>
      </c>
      <c r="E46" s="73"/>
      <c r="F46" s="73" t="s">
        <v>2</v>
      </c>
      <c r="G46" s="73"/>
    </row>
    <row r="47" spans="1:7" x14ac:dyDescent="0.25">
      <c r="A47" s="3" t="s">
        <v>3</v>
      </c>
      <c r="B47" s="4" t="s">
        <v>4</v>
      </c>
      <c r="C47" s="5" t="s">
        <v>5</v>
      </c>
      <c r="D47" s="4" t="s">
        <v>6</v>
      </c>
      <c r="E47" s="5" t="s">
        <v>7</v>
      </c>
      <c r="F47" s="4" t="s">
        <v>6</v>
      </c>
      <c r="G47" s="5" t="s">
        <v>7</v>
      </c>
    </row>
    <row r="48" spans="1:7" x14ac:dyDescent="0.25">
      <c r="A48" s="12" t="s">
        <v>79</v>
      </c>
      <c r="B48" s="32" t="s">
        <v>8</v>
      </c>
      <c r="C48" s="33">
        <v>1</v>
      </c>
      <c r="D48" s="9"/>
      <c r="E48" s="10">
        <f>C48*D48</f>
        <v>0</v>
      </c>
      <c r="F48" s="9"/>
      <c r="G48" s="10">
        <f>C48*F48</f>
        <v>0</v>
      </c>
    </row>
    <row r="49" spans="1:7" x14ac:dyDescent="0.25">
      <c r="A49" s="6" t="s">
        <v>41</v>
      </c>
      <c r="B49" s="32" t="s">
        <v>8</v>
      </c>
      <c r="C49" s="33">
        <v>1</v>
      </c>
      <c r="D49" s="9"/>
      <c r="E49" s="10">
        <f t="shared" ref="E49:E69" si="9">C49*D49</f>
        <v>0</v>
      </c>
      <c r="F49" s="9"/>
      <c r="G49" s="10">
        <f t="shared" ref="G49:G69" si="10">C49*F49</f>
        <v>0</v>
      </c>
    </row>
    <row r="50" spans="1:7" x14ac:dyDescent="0.25">
      <c r="A50" s="12" t="s">
        <v>69</v>
      </c>
      <c r="B50" s="32" t="s">
        <v>8</v>
      </c>
      <c r="C50" s="33">
        <v>2</v>
      </c>
      <c r="D50" s="9"/>
      <c r="E50" s="10">
        <f t="shared" si="9"/>
        <v>0</v>
      </c>
      <c r="F50" s="9"/>
      <c r="G50" s="10">
        <f t="shared" si="10"/>
        <v>0</v>
      </c>
    </row>
    <row r="51" spans="1:7" x14ac:dyDescent="0.25">
      <c r="A51" s="12" t="s">
        <v>70</v>
      </c>
      <c r="B51" s="32" t="s">
        <v>8</v>
      </c>
      <c r="C51" s="33">
        <v>2</v>
      </c>
      <c r="D51" s="9"/>
      <c r="E51" s="10">
        <f t="shared" si="9"/>
        <v>0</v>
      </c>
      <c r="F51" s="9"/>
      <c r="G51" s="10">
        <f t="shared" si="10"/>
        <v>0</v>
      </c>
    </row>
    <row r="52" spans="1:7" x14ac:dyDescent="0.25">
      <c r="A52" s="12" t="s">
        <v>71</v>
      </c>
      <c r="B52" s="32" t="s">
        <v>8</v>
      </c>
      <c r="C52" s="33">
        <v>8</v>
      </c>
      <c r="D52" s="9"/>
      <c r="E52" s="10">
        <f t="shared" si="9"/>
        <v>0</v>
      </c>
      <c r="F52" s="9"/>
      <c r="G52" s="10">
        <f t="shared" si="10"/>
        <v>0</v>
      </c>
    </row>
    <row r="53" spans="1:7" x14ac:dyDescent="0.25">
      <c r="A53" s="12" t="s">
        <v>72</v>
      </c>
      <c r="B53" s="32" t="s">
        <v>8</v>
      </c>
      <c r="C53" s="33">
        <v>4</v>
      </c>
      <c r="D53" s="9"/>
      <c r="E53" s="10">
        <f t="shared" si="9"/>
        <v>0</v>
      </c>
      <c r="F53" s="9"/>
      <c r="G53" s="10">
        <f t="shared" si="10"/>
        <v>0</v>
      </c>
    </row>
    <row r="54" spans="1:7" x14ac:dyDescent="0.25">
      <c r="A54" s="12" t="s">
        <v>73</v>
      </c>
      <c r="B54" s="32" t="s">
        <v>8</v>
      </c>
      <c r="C54" s="33">
        <v>2</v>
      </c>
      <c r="D54" s="9"/>
      <c r="E54" s="10">
        <f t="shared" ref="E54" si="11">C54*D54</f>
        <v>0</v>
      </c>
      <c r="F54" s="9"/>
      <c r="G54" s="10">
        <f t="shared" ref="G54" si="12">C54*F54</f>
        <v>0</v>
      </c>
    </row>
    <row r="55" spans="1:7" x14ac:dyDescent="0.25">
      <c r="A55" s="12" t="s">
        <v>43</v>
      </c>
      <c r="B55" s="32" t="s">
        <v>8</v>
      </c>
      <c r="C55" s="33">
        <v>1</v>
      </c>
      <c r="D55" s="9"/>
      <c r="E55" s="10">
        <f t="shared" si="9"/>
        <v>0</v>
      </c>
      <c r="F55" s="9"/>
      <c r="G55" s="10">
        <f t="shared" si="10"/>
        <v>0</v>
      </c>
    </row>
    <row r="56" spans="1:7" x14ac:dyDescent="0.25">
      <c r="A56" s="12" t="s">
        <v>80</v>
      </c>
      <c r="B56" s="32" t="s">
        <v>8</v>
      </c>
      <c r="C56" s="33">
        <v>1</v>
      </c>
      <c r="D56" s="9"/>
      <c r="E56" s="10">
        <f t="shared" si="9"/>
        <v>0</v>
      </c>
      <c r="F56" s="9"/>
      <c r="G56" s="10">
        <f t="shared" si="10"/>
        <v>0</v>
      </c>
    </row>
    <row r="57" spans="1:7" x14ac:dyDescent="0.25">
      <c r="A57" s="12" t="s">
        <v>64</v>
      </c>
      <c r="B57" s="32" t="s">
        <v>8</v>
      </c>
      <c r="C57" s="33">
        <v>1</v>
      </c>
      <c r="D57" s="9"/>
      <c r="E57" s="10">
        <f t="shared" si="9"/>
        <v>0</v>
      </c>
      <c r="F57" s="9"/>
      <c r="G57" s="10">
        <f t="shared" si="10"/>
        <v>0</v>
      </c>
    </row>
    <row r="58" spans="1:7" x14ac:dyDescent="0.25">
      <c r="A58" s="12" t="s">
        <v>48</v>
      </c>
      <c r="B58" s="32" t="s">
        <v>8</v>
      </c>
      <c r="C58" s="33">
        <v>12</v>
      </c>
      <c r="D58" s="9"/>
      <c r="E58" s="10">
        <f t="shared" ref="E58" si="13">C58*D58</f>
        <v>0</v>
      </c>
      <c r="F58" s="9"/>
      <c r="G58" s="10">
        <f t="shared" ref="G58" si="14">C58*F58</f>
        <v>0</v>
      </c>
    </row>
    <row r="59" spans="1:7" x14ac:dyDescent="0.25">
      <c r="A59" s="12" t="s">
        <v>65</v>
      </c>
      <c r="B59" s="32" t="s">
        <v>8</v>
      </c>
      <c r="C59" s="33">
        <v>2</v>
      </c>
      <c r="D59" s="9"/>
      <c r="E59" s="10">
        <f t="shared" ref="E59" si="15">C59*D59</f>
        <v>0</v>
      </c>
      <c r="F59" s="9"/>
      <c r="G59" s="10">
        <f t="shared" ref="G59" si="16">C59*F59</f>
        <v>0</v>
      </c>
    </row>
    <row r="60" spans="1:7" x14ac:dyDescent="0.25">
      <c r="A60" s="12" t="s">
        <v>31</v>
      </c>
      <c r="B60" s="32" t="s">
        <v>8</v>
      </c>
      <c r="C60" s="33">
        <v>2</v>
      </c>
      <c r="D60" s="9"/>
      <c r="E60" s="10">
        <f t="shared" si="9"/>
        <v>0</v>
      </c>
      <c r="F60" s="9"/>
      <c r="G60" s="10">
        <f t="shared" si="10"/>
        <v>0</v>
      </c>
    </row>
    <row r="61" spans="1:7" x14ac:dyDescent="0.25">
      <c r="A61" s="12" t="s">
        <v>54</v>
      </c>
      <c r="B61" s="32" t="s">
        <v>8</v>
      </c>
      <c r="C61" s="33">
        <v>1</v>
      </c>
      <c r="D61" s="9"/>
      <c r="E61" s="10">
        <f t="shared" si="9"/>
        <v>0</v>
      </c>
      <c r="F61" s="9"/>
      <c r="G61" s="10">
        <f t="shared" si="10"/>
        <v>0</v>
      </c>
    </row>
    <row r="62" spans="1:7" x14ac:dyDescent="0.25">
      <c r="A62" s="12" t="s">
        <v>55</v>
      </c>
      <c r="B62" s="32" t="s">
        <v>8</v>
      </c>
      <c r="C62" s="33">
        <v>5</v>
      </c>
      <c r="D62" s="9"/>
      <c r="E62" s="10">
        <f t="shared" ref="E62" si="17">C62*D62</f>
        <v>0</v>
      </c>
      <c r="F62" s="9"/>
      <c r="G62" s="10">
        <f t="shared" ref="G62" si="18">C62*F62</f>
        <v>0</v>
      </c>
    </row>
    <row r="63" spans="1:7" x14ac:dyDescent="0.25">
      <c r="A63" s="12" t="s">
        <v>32</v>
      </c>
      <c r="B63" s="32" t="s">
        <v>8</v>
      </c>
      <c r="C63" s="33">
        <v>2</v>
      </c>
      <c r="D63" s="9"/>
      <c r="E63" s="10">
        <f t="shared" si="9"/>
        <v>0</v>
      </c>
      <c r="F63" s="9"/>
      <c r="G63" s="10">
        <f t="shared" si="10"/>
        <v>0</v>
      </c>
    </row>
    <row r="64" spans="1:7" x14ac:dyDescent="0.25">
      <c r="A64" s="12" t="s">
        <v>49</v>
      </c>
      <c r="B64" s="32" t="s">
        <v>8</v>
      </c>
      <c r="C64" s="33">
        <v>11</v>
      </c>
      <c r="D64" s="9"/>
      <c r="E64" s="10">
        <f t="shared" si="9"/>
        <v>0</v>
      </c>
      <c r="F64" s="9"/>
      <c r="G64" s="10">
        <f t="shared" si="10"/>
        <v>0</v>
      </c>
    </row>
    <row r="65" spans="1:7" x14ac:dyDescent="0.25">
      <c r="A65" s="12" t="s">
        <v>68</v>
      </c>
      <c r="B65" s="32" t="s">
        <v>8</v>
      </c>
      <c r="C65" s="33">
        <v>1</v>
      </c>
      <c r="D65" s="9"/>
      <c r="E65" s="10">
        <f t="shared" si="9"/>
        <v>0</v>
      </c>
      <c r="F65" s="9"/>
      <c r="G65" s="10">
        <f t="shared" si="10"/>
        <v>0</v>
      </c>
    </row>
    <row r="66" spans="1:7" ht="24.75" x14ac:dyDescent="0.25">
      <c r="A66" s="34" t="s">
        <v>81</v>
      </c>
      <c r="B66" s="35" t="s">
        <v>8</v>
      </c>
      <c r="C66" s="33">
        <v>1</v>
      </c>
      <c r="D66" s="9"/>
      <c r="E66" s="10">
        <f t="shared" si="9"/>
        <v>0</v>
      </c>
      <c r="F66" s="9"/>
      <c r="G66" s="10">
        <f t="shared" si="10"/>
        <v>0</v>
      </c>
    </row>
    <row r="67" spans="1:7" x14ac:dyDescent="0.25">
      <c r="A67" s="58" t="s">
        <v>66</v>
      </c>
      <c r="B67" s="35" t="s">
        <v>8</v>
      </c>
      <c r="C67" s="33">
        <v>1</v>
      </c>
      <c r="D67" s="9"/>
      <c r="E67" s="10">
        <f t="shared" si="9"/>
        <v>0</v>
      </c>
      <c r="F67" s="9"/>
      <c r="G67" s="10">
        <f t="shared" si="10"/>
        <v>0</v>
      </c>
    </row>
    <row r="68" spans="1:7" x14ac:dyDescent="0.25">
      <c r="A68" s="12" t="s">
        <v>67</v>
      </c>
      <c r="B68" s="32" t="s">
        <v>8</v>
      </c>
      <c r="C68" s="33">
        <v>1</v>
      </c>
      <c r="D68" s="9"/>
      <c r="E68" s="10">
        <f t="shared" si="9"/>
        <v>0</v>
      </c>
      <c r="F68" s="9"/>
      <c r="G68" s="10">
        <f t="shared" si="10"/>
        <v>0</v>
      </c>
    </row>
    <row r="69" spans="1:7" x14ac:dyDescent="0.25">
      <c r="A69" s="12" t="s">
        <v>42</v>
      </c>
      <c r="B69" s="32" t="s">
        <v>23</v>
      </c>
      <c r="C69" s="33">
        <v>1</v>
      </c>
      <c r="D69" s="9"/>
      <c r="E69" s="10">
        <f t="shared" si="9"/>
        <v>0</v>
      </c>
      <c r="F69" s="9"/>
      <c r="G69" s="10">
        <f t="shared" si="10"/>
        <v>0</v>
      </c>
    </row>
    <row r="70" spans="1:7" x14ac:dyDescent="0.25">
      <c r="A70" s="57" t="s">
        <v>56</v>
      </c>
      <c r="B70" s="32" t="s">
        <v>23</v>
      </c>
      <c r="C70" s="33">
        <v>1</v>
      </c>
      <c r="D70" s="9"/>
      <c r="E70" s="10">
        <f t="shared" ref="E70" si="19">C70*D70</f>
        <v>0</v>
      </c>
      <c r="F70" s="9"/>
      <c r="G70" s="10">
        <f t="shared" ref="G70" si="20">C70*F70</f>
        <v>0</v>
      </c>
    </row>
    <row r="71" spans="1:7" x14ac:dyDescent="0.25">
      <c r="A71" s="16"/>
      <c r="B71" s="17"/>
      <c r="C71" s="17"/>
      <c r="D71" s="17"/>
      <c r="E71" s="18">
        <f>SUM(E48:E70)</f>
        <v>0</v>
      </c>
      <c r="F71" s="16"/>
      <c r="G71" s="18">
        <f>SUM(G48:G70)</f>
        <v>0</v>
      </c>
    </row>
    <row r="72" spans="1:7" x14ac:dyDescent="0.25">
      <c r="A72" s="19" t="s">
        <v>24</v>
      </c>
      <c r="B72" s="20"/>
      <c r="C72" s="21">
        <v>3</v>
      </c>
      <c r="D72" s="20" t="s">
        <v>25</v>
      </c>
      <c r="E72" s="22">
        <f>ROUND(E71*C72*0.01,1)</f>
        <v>0</v>
      </c>
      <c r="F72" s="20"/>
      <c r="G72" s="23"/>
    </row>
    <row r="73" spans="1:7" x14ac:dyDescent="0.25">
      <c r="A73" s="19" t="s">
        <v>26</v>
      </c>
      <c r="B73" s="20"/>
      <c r="C73" s="21">
        <v>0</v>
      </c>
      <c r="D73" s="20" t="s">
        <v>25</v>
      </c>
      <c r="E73" s="24"/>
      <c r="F73" s="20"/>
      <c r="G73" s="22">
        <f>ROUND(G71*C73*0.01,1)</f>
        <v>0</v>
      </c>
    </row>
    <row r="74" spans="1:7" x14ac:dyDescent="0.25">
      <c r="A74" s="25" t="s">
        <v>27</v>
      </c>
      <c r="B74" s="26"/>
      <c r="C74" s="26"/>
      <c r="D74" s="26"/>
      <c r="E74" s="27">
        <f>SUM(E71:E73)</f>
        <v>0</v>
      </c>
      <c r="F74" s="28"/>
      <c r="G74" s="27">
        <f>SUM(G71:G73)</f>
        <v>0</v>
      </c>
    </row>
    <row r="75" spans="1:7" x14ac:dyDescent="0.25">
      <c r="A75" s="30"/>
      <c r="B75" s="20"/>
      <c r="C75" s="20"/>
      <c r="D75" s="20"/>
      <c r="E75" s="31"/>
      <c r="F75" s="20"/>
      <c r="G75" s="31"/>
    </row>
    <row r="76" spans="1:7" x14ac:dyDescent="0.25">
      <c r="A76" s="30"/>
      <c r="B76" s="20"/>
      <c r="C76" s="20"/>
      <c r="D76" s="20"/>
      <c r="E76" s="31"/>
      <c r="F76" s="20"/>
      <c r="G76" s="31"/>
    </row>
    <row r="77" spans="1:7" x14ac:dyDescent="0.25">
      <c r="A77" s="30"/>
      <c r="B77" s="20"/>
      <c r="C77" s="20"/>
      <c r="D77" s="20"/>
      <c r="E77" s="31"/>
      <c r="F77" s="20"/>
      <c r="G77" s="31"/>
    </row>
    <row r="78" spans="1:7" x14ac:dyDescent="0.25">
      <c r="A78" s="1" t="s">
        <v>44</v>
      </c>
      <c r="B78" s="2"/>
      <c r="C78" s="2"/>
      <c r="D78" s="73" t="s">
        <v>1</v>
      </c>
      <c r="E78" s="73"/>
      <c r="F78" s="73" t="s">
        <v>2</v>
      </c>
      <c r="G78" s="73"/>
    </row>
    <row r="79" spans="1:7" x14ac:dyDescent="0.25">
      <c r="A79" s="3" t="s">
        <v>3</v>
      </c>
      <c r="B79" s="4" t="s">
        <v>4</v>
      </c>
      <c r="C79" s="5" t="s">
        <v>5</v>
      </c>
      <c r="D79" s="4" t="s">
        <v>6</v>
      </c>
      <c r="E79" s="5" t="s">
        <v>7</v>
      </c>
      <c r="F79" s="4" t="s">
        <v>6</v>
      </c>
      <c r="G79" s="5" t="s">
        <v>7</v>
      </c>
    </row>
    <row r="80" spans="1:7" x14ac:dyDescent="0.25">
      <c r="A80" s="12" t="s">
        <v>33</v>
      </c>
      <c r="B80" s="32" t="s">
        <v>23</v>
      </c>
      <c r="C80" s="33">
        <v>1</v>
      </c>
      <c r="D80" s="55"/>
      <c r="E80" s="56"/>
      <c r="F80" s="9">
        <v>0</v>
      </c>
      <c r="G80" s="10">
        <f t="shared" ref="G80:G84" si="21">PRODUCT(C80,F80)</f>
        <v>0</v>
      </c>
    </row>
    <row r="81" spans="1:7" x14ac:dyDescent="0.25">
      <c r="A81" s="6" t="s">
        <v>50</v>
      </c>
      <c r="B81" s="32" t="s">
        <v>23</v>
      </c>
      <c r="C81" s="33">
        <v>1</v>
      </c>
      <c r="D81" s="55"/>
      <c r="E81" s="56"/>
      <c r="F81" s="9">
        <v>0</v>
      </c>
      <c r="G81" s="10">
        <f t="shared" si="21"/>
        <v>0</v>
      </c>
    </row>
    <row r="82" spans="1:7" x14ac:dyDescent="0.25">
      <c r="A82" s="12" t="s">
        <v>34</v>
      </c>
      <c r="B82" s="32" t="s">
        <v>23</v>
      </c>
      <c r="C82" s="33">
        <v>1</v>
      </c>
      <c r="D82" s="55"/>
      <c r="E82" s="56"/>
      <c r="F82" s="9">
        <v>0</v>
      </c>
      <c r="G82" s="10">
        <f t="shared" si="21"/>
        <v>0</v>
      </c>
    </row>
    <row r="83" spans="1:7" x14ac:dyDescent="0.25">
      <c r="A83" s="11" t="s">
        <v>74</v>
      </c>
      <c r="B83" s="7" t="s">
        <v>23</v>
      </c>
      <c r="C83" s="8">
        <v>1</v>
      </c>
      <c r="D83" s="55"/>
      <c r="E83" s="56"/>
      <c r="F83" s="9">
        <v>0</v>
      </c>
      <c r="G83" s="10">
        <f t="shared" si="21"/>
        <v>0</v>
      </c>
    </row>
    <row r="84" spans="1:7" x14ac:dyDescent="0.25">
      <c r="A84" s="36" t="s">
        <v>53</v>
      </c>
      <c r="B84" s="32" t="s">
        <v>23</v>
      </c>
      <c r="C84" s="33">
        <v>1</v>
      </c>
      <c r="D84" s="55"/>
      <c r="E84" s="56"/>
      <c r="F84" s="9">
        <v>0</v>
      </c>
      <c r="G84" s="10">
        <f t="shared" si="21"/>
        <v>0</v>
      </c>
    </row>
    <row r="85" spans="1:7" x14ac:dyDescent="0.25">
      <c r="A85" s="16"/>
      <c r="B85" s="17"/>
      <c r="C85" s="17"/>
      <c r="D85" s="17"/>
      <c r="E85" s="18">
        <f>SUM(E80:E84)</f>
        <v>0</v>
      </c>
      <c r="F85" s="16"/>
      <c r="G85" s="18">
        <f>SUM(G80:G84)</f>
        <v>0</v>
      </c>
    </row>
    <row r="86" spans="1:7" x14ac:dyDescent="0.25">
      <c r="A86" s="19" t="s">
        <v>24</v>
      </c>
      <c r="B86" s="20"/>
      <c r="C86" s="21">
        <v>0</v>
      </c>
      <c r="D86" s="20" t="s">
        <v>25</v>
      </c>
      <c r="E86" s="22">
        <f>ROUND(E85*C86*0.01,1)</f>
        <v>0</v>
      </c>
      <c r="F86" s="20"/>
      <c r="G86" s="23"/>
    </row>
    <row r="87" spans="1:7" x14ac:dyDescent="0.25">
      <c r="A87" s="19" t="s">
        <v>26</v>
      </c>
      <c r="B87" s="20"/>
      <c r="C87" s="21">
        <v>0</v>
      </c>
      <c r="D87" s="20" t="s">
        <v>25</v>
      </c>
      <c r="E87" s="24"/>
      <c r="F87" s="20"/>
      <c r="G87" s="22">
        <f>ROUND(G85*C87*0.01,1)</f>
        <v>0</v>
      </c>
    </row>
    <row r="88" spans="1:7" x14ac:dyDescent="0.25">
      <c r="A88" s="25" t="s">
        <v>27</v>
      </c>
      <c r="B88" s="26"/>
      <c r="C88" s="26"/>
      <c r="D88" s="26"/>
      <c r="E88" s="27">
        <f>SUM(E85:E87)</f>
        <v>0</v>
      </c>
      <c r="F88" s="28"/>
      <c r="G88" s="27">
        <f>SUM(G85:G87)</f>
        <v>0</v>
      </c>
    </row>
    <row r="89" spans="1:7" x14ac:dyDescent="0.25">
      <c r="A89" s="30"/>
      <c r="B89" s="20"/>
      <c r="C89" s="20"/>
      <c r="D89" s="20"/>
      <c r="E89" s="31"/>
      <c r="F89" s="20"/>
      <c r="G89" s="31"/>
    </row>
    <row r="90" spans="1:7" x14ac:dyDescent="0.25">
      <c r="A90" s="30"/>
      <c r="B90" s="20"/>
      <c r="C90" s="20"/>
      <c r="D90" s="20"/>
      <c r="E90" s="31"/>
      <c r="F90" s="20"/>
      <c r="G90" s="31"/>
    </row>
    <row r="91" spans="1:7" x14ac:dyDescent="0.25">
      <c r="A91" s="30"/>
      <c r="B91" s="20"/>
      <c r="C91" s="20"/>
      <c r="D91" s="20"/>
      <c r="E91" s="31"/>
      <c r="F91" s="20"/>
      <c r="G91" s="31"/>
    </row>
    <row r="92" spans="1:7" x14ac:dyDescent="0.25">
      <c r="A92" s="30"/>
      <c r="B92" s="20"/>
      <c r="C92" s="20"/>
      <c r="D92" s="20"/>
      <c r="E92" s="31"/>
      <c r="F92" s="20"/>
      <c r="G92" s="31"/>
    </row>
    <row r="93" spans="1:7" x14ac:dyDescent="0.25">
      <c r="A93" s="30"/>
      <c r="B93" s="20"/>
      <c r="C93" s="20"/>
      <c r="D93" s="20"/>
      <c r="E93" s="31"/>
      <c r="F93" s="20"/>
      <c r="G93" s="31"/>
    </row>
    <row r="94" spans="1:7" x14ac:dyDescent="0.25">
      <c r="A94" s="30"/>
      <c r="B94" s="20"/>
      <c r="C94" s="20"/>
      <c r="D94" s="20"/>
      <c r="E94" s="31"/>
      <c r="F94" s="20"/>
      <c r="G94" s="31"/>
    </row>
    <row r="95" spans="1:7" x14ac:dyDescent="0.25">
      <c r="A95" s="30"/>
      <c r="B95" s="20"/>
      <c r="C95" s="20"/>
      <c r="D95" s="20"/>
      <c r="E95" s="31"/>
      <c r="F95" s="20"/>
      <c r="G95" s="31"/>
    </row>
    <row r="96" spans="1:7" x14ac:dyDescent="0.25">
      <c r="A96" s="30"/>
      <c r="B96" s="20"/>
      <c r="C96" s="20"/>
      <c r="D96" s="20"/>
      <c r="E96" s="31"/>
      <c r="F96" s="20"/>
      <c r="G96" s="31"/>
    </row>
    <row r="97" spans="1:9" ht="15.75" thickBot="1" x14ac:dyDescent="0.3">
      <c r="A97" s="30"/>
      <c r="B97" s="20"/>
      <c r="C97" s="20"/>
      <c r="D97" s="20"/>
      <c r="E97" s="31"/>
      <c r="F97" s="20"/>
      <c r="G97" s="31"/>
    </row>
    <row r="98" spans="1:9" ht="15.75" thickTop="1" x14ac:dyDescent="0.25">
      <c r="A98" s="37"/>
      <c r="B98" s="37"/>
      <c r="C98" s="37"/>
      <c r="D98" s="37"/>
      <c r="E98" s="37"/>
      <c r="F98" s="37"/>
      <c r="G98" s="37"/>
    </row>
    <row r="99" spans="1:9" x14ac:dyDescent="0.25">
      <c r="A99" s="1" t="s">
        <v>35</v>
      </c>
      <c r="B99" s="2"/>
      <c r="C99" s="2"/>
      <c r="D99" s="73" t="s">
        <v>1</v>
      </c>
      <c r="E99" s="73"/>
      <c r="F99" s="73" t="s">
        <v>2</v>
      </c>
      <c r="G99" s="73"/>
    </row>
    <row r="100" spans="1:9" x14ac:dyDescent="0.25">
      <c r="A100" s="70" t="s">
        <v>3</v>
      </c>
      <c r="B100" s="71"/>
      <c r="C100" s="72"/>
      <c r="D100" s="38"/>
      <c r="E100" s="5" t="s">
        <v>7</v>
      </c>
      <c r="F100" s="4"/>
      <c r="G100" s="5" t="s">
        <v>7</v>
      </c>
      <c r="I100" s="54"/>
    </row>
    <row r="101" spans="1:9" x14ac:dyDescent="0.25">
      <c r="A101" s="39" t="str">
        <f>A2</f>
        <v>M+R - Instalace</v>
      </c>
      <c r="B101" s="40"/>
      <c r="C101" s="41">
        <v>21</v>
      </c>
      <c r="D101" s="61">
        <f>E24</f>
        <v>0</v>
      </c>
      <c r="E101" s="62"/>
      <c r="F101" s="61">
        <f>G24</f>
        <v>0</v>
      </c>
      <c r="G101" s="62"/>
      <c r="I101" s="54"/>
    </row>
    <row r="102" spans="1:9" x14ac:dyDescent="0.25">
      <c r="A102" s="39" t="str">
        <f>A26</f>
        <v>M+R - Polní přístroje</v>
      </c>
      <c r="B102" s="40"/>
      <c r="C102" s="41">
        <v>21</v>
      </c>
      <c r="D102" s="61">
        <f>E43</f>
        <v>0</v>
      </c>
      <c r="E102" s="62"/>
      <c r="F102" s="61">
        <f>G43</f>
        <v>0</v>
      </c>
      <c r="G102" s="62"/>
      <c r="I102" s="54"/>
    </row>
    <row r="103" spans="1:9" x14ac:dyDescent="0.25">
      <c r="A103" s="39" t="str">
        <f>A46</f>
        <v>Rozváděč DT01</v>
      </c>
      <c r="B103" s="40"/>
      <c r="C103" s="41">
        <v>21</v>
      </c>
      <c r="D103" s="61">
        <f>E74</f>
        <v>0</v>
      </c>
      <c r="E103" s="62"/>
      <c r="F103" s="61">
        <f>G74</f>
        <v>0</v>
      </c>
      <c r="G103" s="62"/>
      <c r="I103" s="54"/>
    </row>
    <row r="104" spans="1:9" x14ac:dyDescent="0.25">
      <c r="A104" s="39" t="str">
        <f>A78</f>
        <v>Software, PD, revize</v>
      </c>
      <c r="B104" s="40"/>
      <c r="C104" s="41">
        <v>21</v>
      </c>
      <c r="D104" s="61">
        <f>E88</f>
        <v>0</v>
      </c>
      <c r="E104" s="62"/>
      <c r="F104" s="61">
        <f>G88</f>
        <v>0</v>
      </c>
      <c r="G104" s="62"/>
    </row>
    <row r="105" spans="1:9" x14ac:dyDescent="0.25">
      <c r="A105" s="16"/>
      <c r="B105" s="17"/>
      <c r="C105" s="17"/>
      <c r="D105" s="17"/>
      <c r="E105" s="18"/>
      <c r="F105" s="16"/>
      <c r="G105" s="42"/>
    </row>
    <row r="106" spans="1:9" x14ac:dyDescent="0.25">
      <c r="A106" s="19"/>
      <c r="B106" s="20"/>
      <c r="C106" s="21"/>
      <c r="D106" s="20"/>
      <c r="E106" s="24"/>
      <c r="F106" s="20"/>
      <c r="G106" s="23"/>
    </row>
    <row r="107" spans="1:9" x14ac:dyDescent="0.25">
      <c r="A107" s="25" t="s">
        <v>27</v>
      </c>
      <c r="B107" s="26"/>
      <c r="C107" s="26"/>
      <c r="D107" s="63">
        <f>SUM(D101:E104)</f>
        <v>0</v>
      </c>
      <c r="E107" s="64"/>
      <c r="F107" s="65">
        <f>SUM(F101:G104)</f>
        <v>0</v>
      </c>
      <c r="G107" s="64"/>
    </row>
    <row r="110" spans="1:9" x14ac:dyDescent="0.25">
      <c r="A110" s="43" t="s">
        <v>36</v>
      </c>
      <c r="B110" s="43"/>
      <c r="C110" s="43"/>
      <c r="D110" s="66">
        <f>SUM(D107:G107)</f>
        <v>0</v>
      </c>
      <c r="E110" s="66"/>
      <c r="F110" s="44" t="s">
        <v>37</v>
      </c>
    </row>
    <row r="111" spans="1:9" x14ac:dyDescent="0.25">
      <c r="A111" s="45"/>
    </row>
    <row r="113" spans="1:7" x14ac:dyDescent="0.25">
      <c r="A113" s="46">
        <f>D113+F113</f>
        <v>0</v>
      </c>
      <c r="B113" s="47"/>
      <c r="C113" s="48">
        <v>15</v>
      </c>
      <c r="D113" s="67">
        <f>SUM(SUMIF(C101:C104,C113,D101:D104),SUMIF(C101:C104,C113,F101:F104))</f>
        <v>0</v>
      </c>
      <c r="E113" s="67"/>
      <c r="F113" s="68">
        <f>CEILING(D113*C113/100,0.1)</f>
        <v>0</v>
      </c>
      <c r="G113" s="69"/>
    </row>
    <row r="114" spans="1:7" x14ac:dyDescent="0.25">
      <c r="A114" s="49">
        <f>D114+F114</f>
        <v>0</v>
      </c>
      <c r="B114" s="47"/>
      <c r="C114" s="48">
        <v>21</v>
      </c>
      <c r="D114" s="67">
        <f>SUM(SUMIF(C101:C104,C114,D101:D104),SUMIF(C101:C104,C114,F101:F104))</f>
        <v>0</v>
      </c>
      <c r="E114" s="67"/>
      <c r="F114" s="68">
        <f>CEILING(D114*C114/100,0.1)</f>
        <v>0</v>
      </c>
      <c r="G114" s="69"/>
    </row>
    <row r="117" spans="1:7" x14ac:dyDescent="0.25">
      <c r="A117" s="50" t="s">
        <v>38</v>
      </c>
      <c r="D117" s="60">
        <f>SUM(A113:A114)</f>
        <v>0</v>
      </c>
      <c r="E117" s="60"/>
      <c r="F117" s="51" t="s">
        <v>39</v>
      </c>
    </row>
    <row r="118" spans="1:7" ht="15.75" thickBot="1" x14ac:dyDescent="0.3">
      <c r="A118" s="52"/>
      <c r="B118" s="53"/>
      <c r="C118" s="53"/>
      <c r="D118" s="53"/>
      <c r="E118" s="53"/>
      <c r="F118" s="53"/>
      <c r="G118" s="53"/>
    </row>
    <row r="119" spans="1:7" ht="15.75" thickTop="1" x14ac:dyDescent="0.25"/>
  </sheetData>
  <mergeCells count="28">
    <mergeCell ref="D2:E2"/>
    <mergeCell ref="F2:G2"/>
    <mergeCell ref="D26:E26"/>
    <mergeCell ref="F26:G26"/>
    <mergeCell ref="D46:E46"/>
    <mergeCell ref="F46:G46"/>
    <mergeCell ref="D103:E103"/>
    <mergeCell ref="F103:G103"/>
    <mergeCell ref="D78:E78"/>
    <mergeCell ref="F78:G78"/>
    <mergeCell ref="D99:E99"/>
    <mergeCell ref="F99:G99"/>
    <mergeCell ref="A1:G1"/>
    <mergeCell ref="D117:E117"/>
    <mergeCell ref="D104:E104"/>
    <mergeCell ref="F104:G104"/>
    <mergeCell ref="D107:E107"/>
    <mergeCell ref="F107:G107"/>
    <mergeCell ref="D110:E110"/>
    <mergeCell ref="D113:E113"/>
    <mergeCell ref="F113:G113"/>
    <mergeCell ref="D114:E114"/>
    <mergeCell ref="F114:G114"/>
    <mergeCell ref="A100:C100"/>
    <mergeCell ref="D101:E101"/>
    <mergeCell ref="F101:G101"/>
    <mergeCell ref="D102:E102"/>
    <mergeCell ref="F102:G10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Výkaz výměr</vt:lpstr>
      <vt:lpstr>MaR</vt:lpstr>
      <vt:lpstr>MaR!Rozpočet1_35</vt:lpstr>
      <vt:lpstr>MaR!Rozpočet1_43</vt:lpstr>
      <vt:lpstr>MaR!Rozpočet1_60</vt:lpstr>
      <vt:lpstr>MaR!Rozpočet1_94</vt:lpstr>
      <vt:lpstr>MaR!Rozpočet1_96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Čičkán</dc:creator>
  <cp:lastModifiedBy>obec Chuchelna</cp:lastModifiedBy>
  <cp:lastPrinted>2025-08-15T05:02:35Z</cp:lastPrinted>
  <dcterms:created xsi:type="dcterms:W3CDTF">2014-12-03T07:56:53Z</dcterms:created>
  <dcterms:modified xsi:type="dcterms:W3CDTF">2026-04-27T13:10:06Z</dcterms:modified>
</cp:coreProperties>
</file>